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3981" documentId="13_ncr:1_{6F489E19-0427-47F9-ABC3-515ACE756848}" xr6:coauthVersionLast="47" xr6:coauthVersionMax="47" xr10:uidLastSave="{F188D2CA-7D9B-4599-8EF3-D31364A7F3FC}"/>
  <bookViews>
    <workbookView xWindow="-108" yWindow="-108" windowWidth="23256" windowHeight="12456" tabRatio="926" xr2:uid="{6CA0C042-CC07-4B1B-B889-00E8CCC3E97E}"/>
  </bookViews>
  <sheets>
    <sheet name="Start Here" sheetId="17" r:id="rId1"/>
    <sheet name="Own Contribution" sheetId="16" r:id="rId2"/>
    <sheet name="DMFA Contribution" sheetId="14" r:id="rId3"/>
    <sheet name="YEARLY Budget" sheetId="15" r:id="rId4"/>
    <sheet name="DMFA Staff Inputs" sheetId="24" r:id="rId5"/>
    <sheet name="DMFA Project Support Costs" sheetId="26" r:id="rId6"/>
    <sheet name="DMFA External Consultancies" sheetId="25" r:id="rId7"/>
    <sheet name="DMFA Commercial Partners" sheetId="21" r:id="rId8"/>
    <sheet name="Data Check" sheetId="19" r:id="rId9"/>
    <sheet name="Dropdown" sheetId="22" state="hidden" r:id="rId10"/>
  </sheets>
  <definedNames>
    <definedName name="_ftn1" localSheetId="2">'DMFA Contribution'!#REF!</definedName>
    <definedName name="_ftn1" localSheetId="1">'Own Contribution'!#REF!</definedName>
    <definedName name="_ftn1" localSheetId="3">'YEARLY Budget'!#REF!</definedName>
    <definedName name="_ftnref1" localSheetId="2">'DMFA Contribution'!#REF!</definedName>
    <definedName name="_ftnref1" localSheetId="1">'Own Contribution'!#REF!</definedName>
    <definedName name="_ftnref1" localSheetId="3">'YEARLY Budget'!#REF!</definedName>
    <definedName name="_xlnm.Print_Area" localSheetId="7">'DMFA Commercial Partners'!$B$3:$I$24</definedName>
    <definedName name="_xlnm.Print_Area" localSheetId="2">'DMFA Contribution'!$B$2:$L$76</definedName>
    <definedName name="_xlnm.Print_Area" localSheetId="6">'DMFA External Consultancies'!$C$3:$I$6</definedName>
    <definedName name="_xlnm.Print_Area" localSheetId="5">'DMFA Project Support Costs'!$C$3:$I$6</definedName>
    <definedName name="_xlnm.Print_Area" localSheetId="4">'DMFA Staff Inputs'!$C$3:$I$6</definedName>
    <definedName name="_xlnm.Print_Area" localSheetId="1">'Own Contribution'!$B$2:$R$60</definedName>
    <definedName name="_xlnm.Print_Area" localSheetId="3">'YEARLY Budget'!$B$4:$L$87</definedName>
    <definedName name="Tekst94" localSheetId="2">'DMFA Contribution'!#REF!</definedName>
    <definedName name="Tekst94" localSheetId="1">'Own Contribution'!#REF!</definedName>
    <definedName name="Tekst94" localSheetId="3">'YEARLY Budget'!#REF!</definedName>
    <definedName name="Tekst95" localSheetId="2">'DMFA Contribution'!#REF!</definedName>
    <definedName name="Tekst95" localSheetId="1">'Own Contribution'!#REF!</definedName>
    <definedName name="Tekst95" localSheetId="3">'YEARLY Budget'!#REF!</definedName>
    <definedName name="Tekst96" localSheetId="2">'DMFA Contribution'!#REF!</definedName>
    <definedName name="Tekst96" localSheetId="1">'Own Contribution'!#REF!</definedName>
    <definedName name="Tekst96" localSheetId="3">'YEARLY Budget'!#REF!</definedName>
    <definedName name="Tekst97" localSheetId="2">'DMFA Contribution'!#REF!</definedName>
    <definedName name="Tekst97" localSheetId="1">'Own Contribution'!#REF!</definedName>
    <definedName name="Tekst97" localSheetId="3">'YEARLY Budget'!$K$87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4" l="1"/>
  <c r="G69" i="15"/>
  <c r="C9" i="19" s="1"/>
  <c r="B7" i="15"/>
  <c r="I15" i="26" l="1"/>
  <c r="I14" i="26"/>
  <c r="I13" i="26"/>
  <c r="I12" i="26"/>
  <c r="I11" i="26"/>
  <c r="I10" i="26"/>
  <c r="I17" i="26" l="1"/>
  <c r="C5" i="26" l="1"/>
  <c r="M70" i="14"/>
  <c r="M69" i="14"/>
  <c r="S70" i="16"/>
  <c r="S69" i="16"/>
  <c r="M70" i="16"/>
  <c r="M69" i="16"/>
  <c r="G70" i="16"/>
  <c r="G69" i="16"/>
  <c r="I19" i="24"/>
  <c r="I20" i="24"/>
  <c r="I21" i="24"/>
  <c r="I22" i="24"/>
  <c r="I19" i="25" l="1"/>
  <c r="I18" i="25"/>
  <c r="I17" i="25"/>
  <c r="I16" i="25"/>
  <c r="I15" i="25"/>
  <c r="I14" i="25"/>
  <c r="I13" i="25"/>
  <c r="I12" i="25"/>
  <c r="I11" i="25"/>
  <c r="C5" i="25"/>
  <c r="I16" i="24"/>
  <c r="I17" i="24"/>
  <c r="I18" i="24"/>
  <c r="I23" i="24"/>
  <c r="I28" i="24"/>
  <c r="I27" i="24"/>
  <c r="I25" i="24"/>
  <c r="I24" i="24"/>
  <c r="I15" i="24"/>
  <c r="I14" i="24"/>
  <c r="I13" i="24"/>
  <c r="I12" i="24"/>
  <c r="I11" i="24"/>
  <c r="C5" i="24"/>
  <c r="I30" i="24" l="1"/>
  <c r="I21" i="25"/>
  <c r="D109" i="15"/>
  <c r="L73" i="14" l="1"/>
  <c r="K73" i="14"/>
  <c r="J73" i="14"/>
  <c r="I73" i="14"/>
  <c r="M72" i="14"/>
  <c r="M71" i="14"/>
  <c r="M68" i="14"/>
  <c r="M67" i="14"/>
  <c r="R73" i="16"/>
  <c r="Q73" i="16"/>
  <c r="P73" i="16"/>
  <c r="O73" i="16"/>
  <c r="L73" i="16"/>
  <c r="K73" i="16"/>
  <c r="J73" i="16"/>
  <c r="I73" i="16"/>
  <c r="F73" i="16"/>
  <c r="E73" i="16"/>
  <c r="D73" i="16"/>
  <c r="C73" i="16"/>
  <c r="S72" i="16"/>
  <c r="M72" i="16"/>
  <c r="G72" i="16"/>
  <c r="S71" i="16"/>
  <c r="M71" i="16"/>
  <c r="G71" i="16"/>
  <c r="S68" i="16"/>
  <c r="M68" i="16"/>
  <c r="G68" i="16"/>
  <c r="S67" i="16"/>
  <c r="M67" i="16"/>
  <c r="G67" i="16"/>
  <c r="M73" i="14" l="1"/>
  <c r="H65" i="15" s="1"/>
  <c r="I65" i="15" s="1"/>
  <c r="M73" i="16"/>
  <c r="D65" i="15" s="1"/>
  <c r="S73" i="16"/>
  <c r="E65" i="15" s="1"/>
  <c r="G73" i="16"/>
  <c r="C65" i="15" s="1"/>
  <c r="F65" i="15" s="1"/>
  <c r="E106" i="15" l="1"/>
  <c r="J65" i="15"/>
  <c r="H67" i="15" l="1"/>
  <c r="C10" i="19" s="1"/>
  <c r="C16" i="15" l="1"/>
  <c r="C17" i="15"/>
  <c r="H16" i="15"/>
  <c r="I24" i="21"/>
  <c r="F13" i="21"/>
  <c r="C10" i="16"/>
  <c r="B5" i="19"/>
  <c r="B5" i="21"/>
  <c r="G24" i="21" l="1"/>
  <c r="H24" i="21" s="1"/>
  <c r="H15" i="21"/>
  <c r="H14" i="21"/>
  <c r="H13" i="21"/>
  <c r="K13" i="21" s="1"/>
  <c r="H12" i="21"/>
  <c r="H11" i="21"/>
  <c r="H10" i="21"/>
  <c r="H21" i="21"/>
  <c r="H20" i="21"/>
  <c r="H19" i="21"/>
  <c r="H18" i="21"/>
  <c r="H17" i="21"/>
  <c r="H16" i="21"/>
  <c r="F22" i="21"/>
  <c r="K22" i="21" s="1"/>
  <c r="F21" i="21"/>
  <c r="F20" i="21"/>
  <c r="F19" i="21"/>
  <c r="F18" i="21"/>
  <c r="F17" i="21"/>
  <c r="F16" i="21"/>
  <c r="K16" i="21" s="1"/>
  <c r="F15" i="21"/>
  <c r="F14" i="21"/>
  <c r="F12" i="21"/>
  <c r="F11" i="21"/>
  <c r="F10" i="21"/>
  <c r="K10" i="21" l="1"/>
  <c r="C15" i="19" s="1"/>
  <c r="K11" i="21"/>
  <c r="K17" i="21"/>
  <c r="K18" i="21"/>
  <c r="K19" i="21"/>
  <c r="K20" i="21"/>
  <c r="K21" i="21"/>
  <c r="K12" i="21"/>
  <c r="K14" i="21"/>
  <c r="K15" i="21"/>
  <c r="B6" i="15" l="1"/>
  <c r="M75" i="14"/>
  <c r="M59" i="14"/>
  <c r="M58" i="14"/>
  <c r="M57" i="14"/>
  <c r="M56" i="14"/>
  <c r="M53" i="14"/>
  <c r="M52" i="14"/>
  <c r="M51" i="14"/>
  <c r="M50" i="14"/>
  <c r="M47" i="14"/>
  <c r="M46" i="14"/>
  <c r="M45" i="14"/>
  <c r="M44" i="14"/>
  <c r="M41" i="14"/>
  <c r="M40" i="14"/>
  <c r="M39" i="14"/>
  <c r="M38" i="14"/>
  <c r="M35" i="14"/>
  <c r="M34" i="14"/>
  <c r="M33" i="14"/>
  <c r="M32" i="14"/>
  <c r="M29" i="14"/>
  <c r="M28" i="14"/>
  <c r="M27" i="14"/>
  <c r="M26" i="14"/>
  <c r="M23" i="14"/>
  <c r="M22" i="14"/>
  <c r="M21" i="14"/>
  <c r="M20" i="14"/>
  <c r="M17" i="14"/>
  <c r="M16" i="14"/>
  <c r="M15" i="14"/>
  <c r="M14" i="14"/>
  <c r="M9" i="14"/>
  <c r="M8" i="14"/>
  <c r="G75" i="14"/>
  <c r="G59" i="14"/>
  <c r="G58" i="14"/>
  <c r="G57" i="14"/>
  <c r="G56" i="14"/>
  <c r="G53" i="14"/>
  <c r="G52" i="14"/>
  <c r="G51" i="14"/>
  <c r="G50" i="14"/>
  <c r="G47" i="14"/>
  <c r="G46" i="14"/>
  <c r="G45" i="14"/>
  <c r="G44" i="14"/>
  <c r="G41" i="14"/>
  <c r="G40" i="14"/>
  <c r="G39" i="14"/>
  <c r="G38" i="14"/>
  <c r="G35" i="14"/>
  <c r="G34" i="14"/>
  <c r="G33" i="14"/>
  <c r="G32" i="14"/>
  <c r="G29" i="14"/>
  <c r="G28" i="14"/>
  <c r="G27" i="14"/>
  <c r="G26" i="14"/>
  <c r="G23" i="14"/>
  <c r="G22" i="14"/>
  <c r="G21" i="14"/>
  <c r="G20" i="14"/>
  <c r="G17" i="14"/>
  <c r="G16" i="14"/>
  <c r="G15" i="14"/>
  <c r="G14" i="14"/>
  <c r="S59" i="16" l="1"/>
  <c r="S58" i="16"/>
  <c r="S57" i="16"/>
  <c r="S56" i="16"/>
  <c r="S53" i="16"/>
  <c r="S52" i="16"/>
  <c r="S51" i="16"/>
  <c r="S50" i="16"/>
  <c r="S47" i="16"/>
  <c r="S46" i="16"/>
  <c r="S45" i="16"/>
  <c r="S44" i="16"/>
  <c r="S41" i="16"/>
  <c r="S40" i="16"/>
  <c r="S39" i="16"/>
  <c r="S38" i="16"/>
  <c r="S35" i="16"/>
  <c r="S34" i="16"/>
  <c r="S33" i="16"/>
  <c r="S32" i="16"/>
  <c r="S29" i="16"/>
  <c r="S28" i="16"/>
  <c r="S27" i="16"/>
  <c r="S26" i="16"/>
  <c r="S23" i="16"/>
  <c r="S22" i="16"/>
  <c r="S21" i="16"/>
  <c r="S20" i="16"/>
  <c r="S17" i="16"/>
  <c r="S16" i="16"/>
  <c r="S15" i="16"/>
  <c r="S14" i="16"/>
  <c r="S9" i="16"/>
  <c r="S8" i="16"/>
  <c r="M59" i="16"/>
  <c r="M58" i="16"/>
  <c r="M57" i="16"/>
  <c r="M56" i="16"/>
  <c r="M53" i="16"/>
  <c r="M52" i="16"/>
  <c r="M51" i="16"/>
  <c r="M50" i="16"/>
  <c r="M47" i="16"/>
  <c r="M46" i="16"/>
  <c r="M45" i="16"/>
  <c r="M44" i="16"/>
  <c r="M41" i="16"/>
  <c r="M40" i="16"/>
  <c r="M39" i="16"/>
  <c r="M38" i="16"/>
  <c r="M35" i="16"/>
  <c r="M34" i="16"/>
  <c r="M33" i="16"/>
  <c r="M32" i="16"/>
  <c r="M29" i="16"/>
  <c r="M28" i="16"/>
  <c r="M27" i="16"/>
  <c r="M26" i="16"/>
  <c r="M23" i="16"/>
  <c r="M22" i="16"/>
  <c r="M21" i="16"/>
  <c r="M20" i="16"/>
  <c r="M17" i="16"/>
  <c r="M16" i="16"/>
  <c r="M15" i="16"/>
  <c r="M14" i="16"/>
  <c r="M9" i="16"/>
  <c r="M8" i="16"/>
  <c r="G59" i="16"/>
  <c r="G58" i="16"/>
  <c r="G57" i="16"/>
  <c r="G56" i="16"/>
  <c r="G53" i="16"/>
  <c r="G52" i="16"/>
  <c r="G51" i="16"/>
  <c r="G50" i="16"/>
  <c r="G47" i="16"/>
  <c r="G46" i="16"/>
  <c r="G45" i="16"/>
  <c r="G44" i="16"/>
  <c r="G41" i="16"/>
  <c r="G40" i="16"/>
  <c r="G39" i="16"/>
  <c r="G38" i="16"/>
  <c r="G35" i="16"/>
  <c r="G34" i="16"/>
  <c r="G33" i="16"/>
  <c r="G32" i="16"/>
  <c r="G29" i="16"/>
  <c r="G28" i="16"/>
  <c r="G27" i="16"/>
  <c r="G26" i="16"/>
  <c r="G23" i="16"/>
  <c r="G22" i="16"/>
  <c r="G21" i="16"/>
  <c r="G20" i="16"/>
  <c r="G17" i="16"/>
  <c r="G16" i="16"/>
  <c r="G15" i="16"/>
  <c r="G14" i="16"/>
  <c r="G9" i="16"/>
  <c r="G8" i="16"/>
  <c r="B55" i="14"/>
  <c r="B57" i="15"/>
  <c r="B55" i="16"/>
  <c r="B49" i="14"/>
  <c r="B51" i="15"/>
  <c r="B49" i="16"/>
  <c r="B19" i="14"/>
  <c r="B21" i="15"/>
  <c r="B19" i="16"/>
  <c r="B25" i="14"/>
  <c r="B27" i="15"/>
  <c r="B25" i="16"/>
  <c r="B31" i="14"/>
  <c r="B33" i="15"/>
  <c r="B31" i="16"/>
  <c r="B37" i="14"/>
  <c r="B39" i="15"/>
  <c r="B37" i="16"/>
  <c r="B43" i="14"/>
  <c r="B45" i="15"/>
  <c r="B43" i="16"/>
  <c r="B13" i="14"/>
  <c r="B15" i="15"/>
  <c r="B13" i="16"/>
  <c r="L10" i="14" l="1"/>
  <c r="I24" i="14"/>
  <c r="R5" i="16"/>
  <c r="Q5" i="16"/>
  <c r="P5" i="16"/>
  <c r="O5" i="16"/>
  <c r="L5" i="16"/>
  <c r="K5" i="16"/>
  <c r="J5" i="16"/>
  <c r="I5" i="16"/>
  <c r="F5" i="16"/>
  <c r="E5" i="16"/>
  <c r="D5" i="16"/>
  <c r="C5" i="16"/>
  <c r="L5" i="14"/>
  <c r="F89" i="15" s="1"/>
  <c r="K5" i="14"/>
  <c r="E89" i="15" s="1"/>
  <c r="J5" i="14"/>
  <c r="D89" i="15" s="1"/>
  <c r="I5" i="14"/>
  <c r="C89" i="15" s="1"/>
  <c r="F5" i="14"/>
  <c r="J89" i="15" s="1"/>
  <c r="E5" i="14"/>
  <c r="I89" i="15" s="1"/>
  <c r="D5" i="14"/>
  <c r="H89" i="15" s="1"/>
  <c r="C5" i="14"/>
  <c r="G89" i="15" s="1"/>
  <c r="C18" i="14" l="1"/>
  <c r="D18" i="14"/>
  <c r="E18" i="14"/>
  <c r="C24" i="14"/>
  <c r="D24" i="14"/>
  <c r="E24" i="14"/>
  <c r="C30" i="14"/>
  <c r="D30" i="14"/>
  <c r="E30" i="14"/>
  <c r="C36" i="14"/>
  <c r="D36" i="14"/>
  <c r="E36" i="14"/>
  <c r="C42" i="14"/>
  <c r="D42" i="14"/>
  <c r="E42" i="14"/>
  <c r="C48" i="14"/>
  <c r="D48" i="14"/>
  <c r="E48" i="14"/>
  <c r="C54" i="14"/>
  <c r="D54" i="14"/>
  <c r="E54" i="14"/>
  <c r="C60" i="14"/>
  <c r="D60" i="14"/>
  <c r="E60" i="14"/>
  <c r="C62" i="14" l="1"/>
  <c r="D62" i="14"/>
  <c r="D64" i="14" s="1"/>
  <c r="E62" i="14"/>
  <c r="E64" i="14" s="1"/>
  <c r="E77" i="14" s="1"/>
  <c r="I90" i="15" s="1"/>
  <c r="E61" i="15"/>
  <c r="D61" i="15"/>
  <c r="C61" i="15"/>
  <c r="E60" i="15"/>
  <c r="D60" i="15"/>
  <c r="C60" i="15"/>
  <c r="E59" i="15"/>
  <c r="D59" i="15"/>
  <c r="C59" i="15"/>
  <c r="E58" i="15"/>
  <c r="D58" i="15"/>
  <c r="C58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C82" i="15" s="1"/>
  <c r="C20" i="19" s="1"/>
  <c r="E19" i="15"/>
  <c r="D19" i="15"/>
  <c r="C19" i="15"/>
  <c r="E18" i="15"/>
  <c r="D18" i="15"/>
  <c r="C18" i="15"/>
  <c r="E17" i="15"/>
  <c r="D17" i="15"/>
  <c r="E16" i="15"/>
  <c r="E82" i="15" s="1"/>
  <c r="E20" i="19" s="1"/>
  <c r="D16" i="15"/>
  <c r="E11" i="15"/>
  <c r="D11" i="15"/>
  <c r="C11" i="15"/>
  <c r="E10" i="15"/>
  <c r="D10" i="15"/>
  <c r="C10" i="15"/>
  <c r="R60" i="16"/>
  <c r="Q60" i="16"/>
  <c r="P60" i="16"/>
  <c r="O60" i="16"/>
  <c r="L60" i="16"/>
  <c r="K60" i="16"/>
  <c r="J60" i="16"/>
  <c r="I60" i="16"/>
  <c r="F60" i="16"/>
  <c r="E60" i="16"/>
  <c r="D60" i="16"/>
  <c r="C60" i="16"/>
  <c r="R54" i="16"/>
  <c r="Q54" i="16"/>
  <c r="P54" i="16"/>
  <c r="O54" i="16"/>
  <c r="L54" i="16"/>
  <c r="K54" i="16"/>
  <c r="J54" i="16"/>
  <c r="I54" i="16"/>
  <c r="F54" i="16"/>
  <c r="E54" i="16"/>
  <c r="D54" i="16"/>
  <c r="C54" i="16"/>
  <c r="R48" i="16"/>
  <c r="Q48" i="16"/>
  <c r="P48" i="16"/>
  <c r="O48" i="16"/>
  <c r="L48" i="16"/>
  <c r="K48" i="16"/>
  <c r="J48" i="16"/>
  <c r="I48" i="16"/>
  <c r="F48" i="16"/>
  <c r="E48" i="16"/>
  <c r="D48" i="16"/>
  <c r="C48" i="16"/>
  <c r="R42" i="16"/>
  <c r="Q42" i="16"/>
  <c r="P42" i="16"/>
  <c r="O42" i="16"/>
  <c r="L42" i="16"/>
  <c r="K42" i="16"/>
  <c r="J42" i="16"/>
  <c r="I42" i="16"/>
  <c r="F42" i="16"/>
  <c r="E42" i="16"/>
  <c r="D42" i="16"/>
  <c r="C42" i="16"/>
  <c r="R36" i="16"/>
  <c r="Q36" i="16"/>
  <c r="P36" i="16"/>
  <c r="O36" i="16"/>
  <c r="L36" i="16"/>
  <c r="K36" i="16"/>
  <c r="J36" i="16"/>
  <c r="I36" i="16"/>
  <c r="F36" i="16"/>
  <c r="E36" i="16"/>
  <c r="D36" i="16"/>
  <c r="C36" i="16"/>
  <c r="R30" i="16"/>
  <c r="Q30" i="16"/>
  <c r="P30" i="16"/>
  <c r="O30" i="16"/>
  <c r="L30" i="16"/>
  <c r="K30" i="16"/>
  <c r="J30" i="16"/>
  <c r="I30" i="16"/>
  <c r="F30" i="16"/>
  <c r="E30" i="16"/>
  <c r="D30" i="16"/>
  <c r="C30" i="16"/>
  <c r="R24" i="16"/>
  <c r="Q24" i="16"/>
  <c r="P24" i="16"/>
  <c r="O24" i="16"/>
  <c r="L24" i="16"/>
  <c r="K24" i="16"/>
  <c r="J24" i="16"/>
  <c r="I24" i="16"/>
  <c r="F24" i="16"/>
  <c r="E24" i="16"/>
  <c r="D24" i="16"/>
  <c r="C24" i="16"/>
  <c r="R18" i="16"/>
  <c r="Q18" i="16"/>
  <c r="P18" i="16"/>
  <c r="O18" i="16"/>
  <c r="L18" i="16"/>
  <c r="K18" i="16"/>
  <c r="J18" i="16"/>
  <c r="I18" i="16"/>
  <c r="F18" i="16"/>
  <c r="E18" i="16"/>
  <c r="D18" i="16"/>
  <c r="C18" i="16"/>
  <c r="R10" i="16"/>
  <c r="Q10" i="16"/>
  <c r="P10" i="16"/>
  <c r="O10" i="16"/>
  <c r="L10" i="16"/>
  <c r="K10" i="16"/>
  <c r="J10" i="16"/>
  <c r="I10" i="16"/>
  <c r="F10" i="16"/>
  <c r="E10" i="16"/>
  <c r="D10" i="16"/>
  <c r="G67" i="15"/>
  <c r="H61" i="15"/>
  <c r="G61" i="15"/>
  <c r="H60" i="15"/>
  <c r="G60" i="15"/>
  <c r="H59" i="15"/>
  <c r="G59" i="15"/>
  <c r="H58" i="15"/>
  <c r="G58" i="15"/>
  <c r="H55" i="15"/>
  <c r="G55" i="15"/>
  <c r="H54" i="15"/>
  <c r="G54" i="15"/>
  <c r="H53" i="15"/>
  <c r="G53" i="15"/>
  <c r="H52" i="15"/>
  <c r="G52" i="15"/>
  <c r="H49" i="15"/>
  <c r="G49" i="15"/>
  <c r="H48" i="15"/>
  <c r="G48" i="15"/>
  <c r="H47" i="15"/>
  <c r="G47" i="15"/>
  <c r="H46" i="15"/>
  <c r="G46" i="15"/>
  <c r="H43" i="15"/>
  <c r="G43" i="15"/>
  <c r="H42" i="15"/>
  <c r="G42" i="15"/>
  <c r="H41" i="15"/>
  <c r="G41" i="15"/>
  <c r="H40" i="15"/>
  <c r="G40" i="15"/>
  <c r="H37" i="15"/>
  <c r="G37" i="15"/>
  <c r="H36" i="15"/>
  <c r="G36" i="15"/>
  <c r="H35" i="15"/>
  <c r="G35" i="15"/>
  <c r="H34" i="15"/>
  <c r="G34" i="15"/>
  <c r="H31" i="15"/>
  <c r="G31" i="15"/>
  <c r="H30" i="15"/>
  <c r="G30" i="15"/>
  <c r="H29" i="15"/>
  <c r="G29" i="15"/>
  <c r="H28" i="15"/>
  <c r="G28" i="15"/>
  <c r="H25" i="15"/>
  <c r="G25" i="15"/>
  <c r="H24" i="15"/>
  <c r="G23" i="15"/>
  <c r="H22" i="15"/>
  <c r="I22" i="15" s="1"/>
  <c r="G22" i="15"/>
  <c r="H19" i="15"/>
  <c r="G19" i="15"/>
  <c r="H18" i="15"/>
  <c r="G18" i="15"/>
  <c r="H17" i="15"/>
  <c r="G17" i="15"/>
  <c r="G16" i="15"/>
  <c r="H11" i="15"/>
  <c r="H10" i="15"/>
  <c r="G24" i="15"/>
  <c r="H23" i="15"/>
  <c r="L60" i="14"/>
  <c r="K60" i="14"/>
  <c r="J60" i="14"/>
  <c r="I60" i="14"/>
  <c r="F60" i="14"/>
  <c r="G60" i="14" s="1"/>
  <c r="L54" i="14"/>
  <c r="K54" i="14"/>
  <c r="J54" i="14"/>
  <c r="I54" i="14"/>
  <c r="F54" i="14"/>
  <c r="G54" i="14" s="1"/>
  <c r="L48" i="14"/>
  <c r="K48" i="14"/>
  <c r="J48" i="14"/>
  <c r="I48" i="14"/>
  <c r="F48" i="14"/>
  <c r="G48" i="14" s="1"/>
  <c r="L42" i="14"/>
  <c r="K42" i="14"/>
  <c r="J42" i="14"/>
  <c r="I42" i="14"/>
  <c r="F42" i="14"/>
  <c r="G42" i="14" s="1"/>
  <c r="L36" i="14"/>
  <c r="K36" i="14"/>
  <c r="J36" i="14"/>
  <c r="I36" i="14"/>
  <c r="F36" i="14"/>
  <c r="G36" i="14" s="1"/>
  <c r="L30" i="14"/>
  <c r="K30" i="14"/>
  <c r="J30" i="14"/>
  <c r="I30" i="14"/>
  <c r="M30" i="14" s="1"/>
  <c r="F30" i="14"/>
  <c r="G30" i="14" s="1"/>
  <c r="L24" i="14"/>
  <c r="K24" i="14"/>
  <c r="J24" i="14"/>
  <c r="F24" i="14"/>
  <c r="G24" i="14" s="1"/>
  <c r="L18" i="14"/>
  <c r="K18" i="14"/>
  <c r="J18" i="14"/>
  <c r="I18" i="14"/>
  <c r="F18" i="14"/>
  <c r="K10" i="14"/>
  <c r="J10" i="14"/>
  <c r="I10" i="14"/>
  <c r="M24" i="14" l="1"/>
  <c r="M54" i="14"/>
  <c r="M42" i="14"/>
  <c r="M60" i="14"/>
  <c r="S10" i="16"/>
  <c r="S18" i="16"/>
  <c r="S24" i="16"/>
  <c r="S30" i="16"/>
  <c r="S36" i="16"/>
  <c r="S42" i="16"/>
  <c r="S48" i="16"/>
  <c r="S54" i="16"/>
  <c r="S60" i="16"/>
  <c r="D77" i="14"/>
  <c r="H90" i="15" s="1"/>
  <c r="I11" i="15"/>
  <c r="E83" i="15"/>
  <c r="E21" i="19" s="1"/>
  <c r="F42" i="15"/>
  <c r="I24" i="15"/>
  <c r="M10" i="14"/>
  <c r="M18" i="16"/>
  <c r="M36" i="16"/>
  <c r="M42" i="16"/>
  <c r="M48" i="16"/>
  <c r="M54" i="16"/>
  <c r="M60" i="16"/>
  <c r="M10" i="16"/>
  <c r="M30" i="16"/>
  <c r="M24" i="16"/>
  <c r="C83" i="15"/>
  <c r="C21" i="19" s="1"/>
  <c r="D84" i="15"/>
  <c r="D22" i="19" s="1"/>
  <c r="E84" i="15"/>
  <c r="E22" i="19" s="1"/>
  <c r="D85" i="15"/>
  <c r="D23" i="19" s="1"/>
  <c r="C85" i="15"/>
  <c r="C23" i="19" s="1"/>
  <c r="G84" i="15"/>
  <c r="H22" i="19" s="1"/>
  <c r="E85" i="15"/>
  <c r="E23" i="19" s="1"/>
  <c r="D83" i="15"/>
  <c r="D21" i="19" s="1"/>
  <c r="G82" i="15"/>
  <c r="H20" i="19" s="1"/>
  <c r="G83" i="15"/>
  <c r="H21" i="19" s="1"/>
  <c r="H85" i="15"/>
  <c r="I23" i="19" s="1"/>
  <c r="C84" i="15"/>
  <c r="C22" i="19" s="1"/>
  <c r="G85" i="15"/>
  <c r="H23" i="19" s="1"/>
  <c r="D82" i="15"/>
  <c r="D20" i="19" s="1"/>
  <c r="H83" i="15"/>
  <c r="H84" i="15"/>
  <c r="H82" i="15"/>
  <c r="I20" i="19" s="1"/>
  <c r="G18" i="14"/>
  <c r="F62" i="14"/>
  <c r="F64" i="14" s="1"/>
  <c r="F77" i="14" s="1"/>
  <c r="J90" i="15" s="1"/>
  <c r="I10" i="15"/>
  <c r="D12" i="15"/>
  <c r="C64" i="14"/>
  <c r="C77" i="14" s="1"/>
  <c r="G90" i="15" s="1"/>
  <c r="M18" i="14"/>
  <c r="M48" i="14"/>
  <c r="M36" i="14"/>
  <c r="F31" i="15"/>
  <c r="G10" i="16"/>
  <c r="G18" i="16"/>
  <c r="G24" i="16"/>
  <c r="G30" i="16"/>
  <c r="G36" i="16"/>
  <c r="G42" i="16"/>
  <c r="G48" i="16"/>
  <c r="G54" i="16"/>
  <c r="G60" i="16"/>
  <c r="D62" i="16"/>
  <c r="D64" i="16" s="1"/>
  <c r="F62" i="16"/>
  <c r="P62" i="16"/>
  <c r="P64" i="16" s="1"/>
  <c r="P75" i="16" s="1"/>
  <c r="Q62" i="16"/>
  <c r="Q64" i="16" s="1"/>
  <c r="Q75" i="16" s="1"/>
  <c r="C62" i="16"/>
  <c r="I62" i="16"/>
  <c r="J62" i="16"/>
  <c r="J64" i="16" s="1"/>
  <c r="J75" i="16" s="1"/>
  <c r="K62" i="16"/>
  <c r="K64" i="16" s="1"/>
  <c r="K75" i="16" s="1"/>
  <c r="L62" i="16"/>
  <c r="L64" i="16" s="1"/>
  <c r="L75" i="16" s="1"/>
  <c r="R62" i="16"/>
  <c r="R64" i="16" s="1"/>
  <c r="R75" i="16" s="1"/>
  <c r="O62" i="16"/>
  <c r="E62" i="16"/>
  <c r="E64" i="16" s="1"/>
  <c r="E75" i="16" s="1"/>
  <c r="F23" i="15"/>
  <c r="F41" i="15"/>
  <c r="F47" i="15"/>
  <c r="I62" i="14"/>
  <c r="J62" i="14"/>
  <c r="J64" i="14" s="1"/>
  <c r="J77" i="14" s="1"/>
  <c r="D90" i="15" s="1"/>
  <c r="K62" i="14"/>
  <c r="K64" i="14" s="1"/>
  <c r="K77" i="14" s="1"/>
  <c r="E90" i="15" s="1"/>
  <c r="L62" i="14"/>
  <c r="L64" i="14" s="1"/>
  <c r="L77" i="14" s="1"/>
  <c r="F90" i="15" s="1"/>
  <c r="F24" i="15"/>
  <c r="I30" i="15"/>
  <c r="I47" i="15"/>
  <c r="I36" i="15"/>
  <c r="I54" i="15"/>
  <c r="F48" i="15"/>
  <c r="F30" i="15"/>
  <c r="I41" i="15"/>
  <c r="F37" i="15"/>
  <c r="F49" i="15"/>
  <c r="I46" i="15"/>
  <c r="I40" i="15"/>
  <c r="E32" i="15"/>
  <c r="I19" i="15"/>
  <c r="F61" i="15"/>
  <c r="F43" i="15"/>
  <c r="C20" i="15"/>
  <c r="F18" i="15"/>
  <c r="F19" i="15"/>
  <c r="F25" i="15"/>
  <c r="F36" i="15"/>
  <c r="F54" i="15"/>
  <c r="F55" i="15"/>
  <c r="F60" i="15"/>
  <c r="E62" i="15"/>
  <c r="E56" i="15"/>
  <c r="E50" i="15"/>
  <c r="E44" i="15"/>
  <c r="F35" i="15"/>
  <c r="E38" i="15"/>
  <c r="E26" i="15"/>
  <c r="E20" i="15"/>
  <c r="F17" i="15"/>
  <c r="E12" i="15"/>
  <c r="F11" i="15"/>
  <c r="F10" i="15"/>
  <c r="C12" i="15"/>
  <c r="I67" i="15"/>
  <c r="E107" i="15" s="1"/>
  <c r="I59" i="15"/>
  <c r="I60" i="15"/>
  <c r="H20" i="15"/>
  <c r="G62" i="15"/>
  <c r="F22" i="15"/>
  <c r="F28" i="15"/>
  <c r="C38" i="15"/>
  <c r="C44" i="15"/>
  <c r="F46" i="15"/>
  <c r="C56" i="15"/>
  <c r="C62" i="15"/>
  <c r="I17" i="15"/>
  <c r="D20" i="15"/>
  <c r="D26" i="15"/>
  <c r="D32" i="15"/>
  <c r="D38" i="15"/>
  <c r="D44" i="15"/>
  <c r="D50" i="15"/>
  <c r="D56" i="15"/>
  <c r="D62" i="15"/>
  <c r="I23" i="15"/>
  <c r="C32" i="15"/>
  <c r="I18" i="15"/>
  <c r="I43" i="15"/>
  <c r="H32" i="15"/>
  <c r="G38" i="15"/>
  <c r="H38" i="15"/>
  <c r="H62" i="15"/>
  <c r="G32" i="15"/>
  <c r="G56" i="15"/>
  <c r="I29" i="15"/>
  <c r="I37" i="15"/>
  <c r="I61" i="15"/>
  <c r="H56" i="15"/>
  <c r="H26" i="15"/>
  <c r="I52" i="15"/>
  <c r="I53" i="15"/>
  <c r="I35" i="15"/>
  <c r="I25" i="15"/>
  <c r="I42" i="15"/>
  <c r="G50" i="15"/>
  <c r="I49" i="15"/>
  <c r="G20" i="15"/>
  <c r="G44" i="15"/>
  <c r="I48" i="15"/>
  <c r="F40" i="15"/>
  <c r="F58" i="15"/>
  <c r="F16" i="15"/>
  <c r="F52" i="15"/>
  <c r="I34" i="15"/>
  <c r="I55" i="15"/>
  <c r="I31" i="15"/>
  <c r="C26" i="15"/>
  <c r="H50" i="15"/>
  <c r="F53" i="15"/>
  <c r="F34" i="15"/>
  <c r="G26" i="15"/>
  <c r="I58" i="15"/>
  <c r="I16" i="15"/>
  <c r="F29" i="15"/>
  <c r="I28" i="15"/>
  <c r="F59" i="15"/>
  <c r="H44" i="15"/>
  <c r="H12" i="15"/>
  <c r="C50" i="15"/>
  <c r="I12" i="15" l="1"/>
  <c r="F64" i="16"/>
  <c r="F75" i="16" s="1"/>
  <c r="D75" i="16"/>
  <c r="F38" i="15"/>
  <c r="I22" i="19"/>
  <c r="J31" i="15"/>
  <c r="J24" i="15"/>
  <c r="G77" i="14"/>
  <c r="H24" i="19"/>
  <c r="C24" i="19"/>
  <c r="O64" i="16"/>
  <c r="S62" i="16"/>
  <c r="E24" i="19"/>
  <c r="D24" i="19"/>
  <c r="I21" i="19"/>
  <c r="D86" i="15"/>
  <c r="E86" i="15"/>
  <c r="H86" i="15"/>
  <c r="G86" i="15"/>
  <c r="C86" i="15"/>
  <c r="I82" i="15"/>
  <c r="J20" i="19" s="1"/>
  <c r="I84" i="15"/>
  <c r="F83" i="15"/>
  <c r="F21" i="19" s="1"/>
  <c r="F85" i="15"/>
  <c r="F23" i="19" s="1"/>
  <c r="F84" i="15"/>
  <c r="F22" i="19" s="1"/>
  <c r="F82" i="15"/>
  <c r="F20" i="19" s="1"/>
  <c r="L94" i="15"/>
  <c r="I22" i="25" s="1"/>
  <c r="I23" i="25" s="1"/>
  <c r="I83" i="15"/>
  <c r="J21" i="19" s="1"/>
  <c r="I85" i="15"/>
  <c r="I44" i="15"/>
  <c r="G95" i="15" s="1"/>
  <c r="J61" i="15"/>
  <c r="J22" i="15"/>
  <c r="I64" i="14"/>
  <c r="I77" i="14" s="1"/>
  <c r="C90" i="15" s="1"/>
  <c r="M62" i="14"/>
  <c r="G62" i="14"/>
  <c r="G64" i="14"/>
  <c r="J11" i="15"/>
  <c r="I64" i="16"/>
  <c r="M62" i="16"/>
  <c r="J23" i="15"/>
  <c r="C64" i="16"/>
  <c r="G64" i="16" s="1"/>
  <c r="G62" i="16"/>
  <c r="J41" i="15"/>
  <c r="J36" i="15"/>
  <c r="J55" i="15"/>
  <c r="J47" i="15"/>
  <c r="F32" i="15"/>
  <c r="J54" i="15"/>
  <c r="J52" i="15"/>
  <c r="J30" i="15"/>
  <c r="J60" i="15"/>
  <c r="J48" i="15"/>
  <c r="J49" i="15"/>
  <c r="J19" i="15"/>
  <c r="J37" i="15"/>
  <c r="J46" i="15"/>
  <c r="J34" i="15"/>
  <c r="J43" i="15"/>
  <c r="J25" i="15"/>
  <c r="J40" i="15"/>
  <c r="J42" i="15"/>
  <c r="J35" i="15"/>
  <c r="J18" i="15"/>
  <c r="J28" i="15"/>
  <c r="F44" i="15"/>
  <c r="F56" i="15"/>
  <c r="J17" i="15"/>
  <c r="E63" i="15"/>
  <c r="F12" i="15"/>
  <c r="J10" i="15"/>
  <c r="J67" i="15"/>
  <c r="I62" i="15"/>
  <c r="J95" i="15" s="1"/>
  <c r="J59" i="15"/>
  <c r="I38" i="15"/>
  <c r="F95" i="15" s="1"/>
  <c r="I20" i="15"/>
  <c r="F20" i="15"/>
  <c r="J29" i="15"/>
  <c r="D63" i="15"/>
  <c r="F62" i="15"/>
  <c r="I32" i="15"/>
  <c r="E95" i="15" s="1"/>
  <c r="I56" i="15"/>
  <c r="I95" i="15" s="1"/>
  <c r="J53" i="15"/>
  <c r="I26" i="15"/>
  <c r="I50" i="15"/>
  <c r="H95" i="15" s="1"/>
  <c r="G63" i="15"/>
  <c r="F26" i="15"/>
  <c r="F50" i="15"/>
  <c r="J16" i="15"/>
  <c r="J58" i="15"/>
  <c r="C63" i="15"/>
  <c r="H63" i="15"/>
  <c r="H69" i="15" s="1"/>
  <c r="J23" i="19" l="1"/>
  <c r="I18" i="26"/>
  <c r="I19" i="26" s="1"/>
  <c r="J22" i="19"/>
  <c r="I32" i="24"/>
  <c r="I24" i="19"/>
  <c r="I26" i="21"/>
  <c r="C13" i="19"/>
  <c r="E98" i="15"/>
  <c r="C95" i="15"/>
  <c r="E99" i="15"/>
  <c r="D95" i="15"/>
  <c r="M77" i="14"/>
  <c r="E104" i="15"/>
  <c r="E101" i="15"/>
  <c r="E102" i="15"/>
  <c r="E103" i="15"/>
  <c r="E100" i="15"/>
  <c r="L90" i="15"/>
  <c r="E71" i="15"/>
  <c r="E75" i="15" s="1"/>
  <c r="E77" i="15" s="1"/>
  <c r="D71" i="15"/>
  <c r="D75" i="15" s="1"/>
  <c r="D77" i="15" s="1"/>
  <c r="C71" i="15"/>
  <c r="C75" i="15" s="1"/>
  <c r="C77" i="15" s="1"/>
  <c r="I28" i="21"/>
  <c r="G71" i="15"/>
  <c r="J24" i="19"/>
  <c r="M64" i="16"/>
  <c r="I75" i="16"/>
  <c r="M75" i="16" s="1"/>
  <c r="C75" i="16"/>
  <c r="G75" i="16" s="1"/>
  <c r="O75" i="16"/>
  <c r="S75" i="16" s="1"/>
  <c r="S64" i="16"/>
  <c r="F24" i="19"/>
  <c r="I86" i="15"/>
  <c r="G20" i="19"/>
  <c r="F86" i="15"/>
  <c r="J44" i="15"/>
  <c r="J83" i="15"/>
  <c r="L21" i="19" s="1"/>
  <c r="J85" i="15"/>
  <c r="L23" i="19" s="1"/>
  <c r="J82" i="15"/>
  <c r="L20" i="19" s="1"/>
  <c r="J84" i="15"/>
  <c r="L22" i="19" s="1"/>
  <c r="J62" i="15"/>
  <c r="J26" i="15"/>
  <c r="K20" i="19"/>
  <c r="C14" i="19"/>
  <c r="K22" i="19"/>
  <c r="K23" i="19"/>
  <c r="K21" i="19"/>
  <c r="M64" i="14"/>
  <c r="J12" i="15"/>
  <c r="J38" i="15"/>
  <c r="J20" i="15"/>
  <c r="J56" i="15"/>
  <c r="J50" i="15"/>
  <c r="J32" i="15"/>
  <c r="F63" i="15"/>
  <c r="I63" i="15"/>
  <c r="G75" i="15" l="1"/>
  <c r="G77" i="15" s="1"/>
  <c r="B12" i="19" s="1"/>
  <c r="C91" i="15"/>
  <c r="H91" i="15"/>
  <c r="L91" i="15"/>
  <c r="D91" i="15"/>
  <c r="J91" i="15"/>
  <c r="G91" i="15"/>
  <c r="F91" i="15"/>
  <c r="I91" i="15"/>
  <c r="E91" i="15"/>
  <c r="E105" i="15"/>
  <c r="F71" i="15"/>
  <c r="F75" i="15" s="1"/>
  <c r="F77" i="15" s="1"/>
  <c r="K24" i="19"/>
  <c r="M23" i="19"/>
  <c r="M22" i="19"/>
  <c r="M21" i="19"/>
  <c r="M20" i="19"/>
  <c r="L24" i="19"/>
  <c r="M24" i="19" s="1"/>
  <c r="G22" i="19"/>
  <c r="G23" i="19"/>
  <c r="G21" i="19"/>
  <c r="J86" i="15"/>
  <c r="L86" i="15" s="1"/>
  <c r="J63" i="15"/>
  <c r="L95" i="15"/>
  <c r="G24" i="19" l="1"/>
  <c r="L85" i="15"/>
  <c r="L83" i="15"/>
  <c r="L82" i="15"/>
  <c r="L84" i="15"/>
  <c r="I69" i="15"/>
  <c r="I71" i="15" s="1"/>
  <c r="H71" i="15"/>
  <c r="H73" i="15" l="1"/>
  <c r="H75" i="15" s="1"/>
  <c r="H77" i="15" s="1"/>
  <c r="J69" i="15"/>
  <c r="G73" i="15"/>
  <c r="J71" i="15"/>
  <c r="I73" i="15" l="1"/>
  <c r="I75" i="15" s="1"/>
  <c r="E109" i="15"/>
  <c r="E108" i="15"/>
  <c r="J73" i="15" l="1"/>
  <c r="I77" i="15"/>
  <c r="J75" i="15"/>
  <c r="J77" i="15" l="1"/>
</calcChain>
</file>

<file path=xl/sharedStrings.xml><?xml version="1.0" encoding="utf-8"?>
<sst xmlns="http://schemas.openxmlformats.org/spreadsheetml/2006/main" count="507" uniqueCount="236">
  <si>
    <r>
      <t xml:space="preserve">DGBP - ANNEX 11 - Yearly Budget Template for FULL Projects
</t>
    </r>
    <r>
      <rPr>
        <b/>
        <sz val="14"/>
        <color theme="8"/>
        <rFont val="Calibri"/>
        <family val="2"/>
        <scheme val="minor"/>
      </rPr>
      <t>Start Here</t>
    </r>
  </si>
  <si>
    <t>Guidance: How to fill this Annex</t>
  </si>
  <si>
    <t>Mark when completed</t>
  </si>
  <si>
    <t>• Please ONLY enter data into Yellow Cells. If no data, please make sure the cell is empty. All other cells should be left unchanged. Please DO NOT edit formulas.</t>
  </si>
  <si>
    <t>Please do not delete rows, columns, or sections. Sections may be left "blank" if not relevant.</t>
  </si>
  <si>
    <t>Fill out the information in the active sheet named "Start Here".</t>
  </si>
  <si>
    <t>For Administration Fee and Budget Margin, please ensure consistency with numbers indicated in the submitted Annex 10.</t>
  </si>
  <si>
    <t>Input budgets for partners' own contribution in sheet "Own Contribution". All numbers should be in whole DKK.</t>
  </si>
  <si>
    <t>Input budgets for DMFA support in sheet "DMFA Contribution". All numbers should be in whole DKK.</t>
  </si>
  <si>
    <t>Please ONLY fill out the numbers for the preparation phase in the first year's budget. For subsequent years, leave preparation phase blank.</t>
  </si>
  <si>
    <t>Review numbers in "YEARLY Budget", and verify that numbers are correct. Enter numbers in the bottom tables.</t>
  </si>
  <si>
    <t>Update DMFA Staff Inputs for Key staff for all non-commercial partner(s).</t>
  </si>
  <si>
    <t>Update DMFA Project Support Costs for all non-commercial partner(s).</t>
  </si>
  <si>
    <t>Update DMFA External Consultancies for any consultants contracted by non-commercial partner(s).</t>
  </si>
  <si>
    <t>If the partnership is requesting DMFA funding to commercial partner(s), update sheet: "DMFA Commercial Partners"</t>
  </si>
  <si>
    <t>Review the "Data Check" tab, to ensure that there are no errors. Provide explicit justificatoin for warnings (if any).</t>
  </si>
  <si>
    <t>Project Info</t>
  </si>
  <si>
    <t xml:space="preserve"> - Name of project</t>
  </si>
  <si>
    <t>&lt;&lt;--- Enter name of the DGBP project.</t>
  </si>
  <si>
    <t xml:space="preserve"> - DMFA Reference number</t>
  </si>
  <si>
    <t>xx/xxxxx</t>
  </si>
  <si>
    <t>&lt;&lt;--- Enter DMFA reference number.</t>
  </si>
  <si>
    <t xml:space="preserve"> - Project Period</t>
  </si>
  <si>
    <t>[Month, Year] to [Month, Year]</t>
  </si>
  <si>
    <t>&lt;&lt;--- Enter project start and end.</t>
  </si>
  <si>
    <t xml:space="preserve"> - Budgeted Year</t>
  </si>
  <si>
    <t>[YYYY]</t>
  </si>
  <si>
    <t>&lt;&lt;--- Enter the year of this budget</t>
  </si>
  <si>
    <t xml:space="preserve"> - Approved DMFA Grant size</t>
  </si>
  <si>
    <t>&lt;&lt;--- Enter the approved grant size in DKK.</t>
  </si>
  <si>
    <t xml:space="preserve"> - Administration Fee</t>
  </si>
  <si>
    <t>&lt;&lt;--- Enter administration fee (7% is max).</t>
  </si>
  <si>
    <t xml:space="preserve"> - Budget Margin %</t>
  </si>
  <si>
    <t>&lt;&lt;--- Budget Margin % (can be found in Annex 10)</t>
  </si>
  <si>
    <t>Non-Commercial Partner(s)</t>
  </si>
  <si>
    <t xml:space="preserve"> - Administrative Partner</t>
  </si>
  <si>
    <t>&lt;&lt;--- Enter name of Administrative Partner.</t>
  </si>
  <si>
    <t xml:space="preserve"> - Non-Commercial Partner #2</t>
  </si>
  <si>
    <t>&lt;&lt;--- Enter name of partner. Leave blank if none.</t>
  </si>
  <si>
    <t xml:space="preserve"> - Non-Commercial Partner #3</t>
  </si>
  <si>
    <t xml:space="preserve"> - Non-Commercial Partner #4</t>
  </si>
  <si>
    <t>Commercial Partner(s)</t>
  </si>
  <si>
    <t xml:space="preserve"> - Key Commercial Partner</t>
  </si>
  <si>
    <t>&lt;&lt;--- Enter name of Key Commercial Partner.</t>
  </si>
  <si>
    <t xml:space="preserve"> - Commercial partner #2</t>
  </si>
  <si>
    <t xml:space="preserve"> - Commercial partner #3</t>
  </si>
  <si>
    <t xml:space="preserve"> - Commercial partner #4</t>
  </si>
  <si>
    <t>Other Contributer(s)</t>
  </si>
  <si>
    <t xml:space="preserve"> - Other #1</t>
  </si>
  <si>
    <t>&lt;&lt;--- Enter name. Leave blank if none.</t>
  </si>
  <si>
    <t xml:space="preserve"> - Other #2</t>
  </si>
  <si>
    <t xml:space="preserve"> - Other #3</t>
  </si>
  <si>
    <t xml:space="preserve"> - Other #4</t>
  </si>
  <si>
    <t>Outputs</t>
  </si>
  <si>
    <t xml:space="preserve"> - Output 1</t>
  </si>
  <si>
    <t>&lt;&lt;--- Enter name of Output. Leave blank if none.</t>
  </si>
  <si>
    <t xml:space="preserve"> - Output 2</t>
  </si>
  <si>
    <t xml:space="preserve"> - Output 3</t>
  </si>
  <si>
    <t xml:space="preserve"> - Output 4</t>
  </si>
  <si>
    <t xml:space="preserve"> - Output 5</t>
  </si>
  <si>
    <t xml:space="preserve"> - Output 6</t>
  </si>
  <si>
    <t xml:space="preserve"> - Output 7</t>
  </si>
  <si>
    <t xml:space="preserve"> - Output 8</t>
  </si>
  <si>
    <t>Only input amounts in yellow cells! Other cells are calculated automatically</t>
  </si>
  <si>
    <t>Breakdown per partner</t>
  </si>
  <si>
    <r>
      <t xml:space="preserve">DGBP ANNEX 11 - YEARLY budget for FULL Projects
</t>
    </r>
    <r>
      <rPr>
        <b/>
        <sz val="14"/>
        <color theme="8"/>
        <rFont val="Arial"/>
        <family val="2"/>
      </rPr>
      <t xml:space="preserve">BREAKDOWN of Partner Consortium Contribution
</t>
    </r>
    <r>
      <rPr>
        <b/>
        <sz val="14"/>
        <color theme="1"/>
        <rFont val="Arial"/>
        <family val="2"/>
      </rPr>
      <t>All items in DKK</t>
    </r>
  </si>
  <si>
    <t>Commercial Partners Own Contribution</t>
  </si>
  <si>
    <t>Non-Commercial Partners Own Contribution</t>
  </si>
  <si>
    <t>Others Own Contribution</t>
  </si>
  <si>
    <t>Partner Consortium Contribution</t>
  </si>
  <si>
    <t>Sub-total
Commercial Partner(s)</t>
  </si>
  <si>
    <t>Sub-total
Non-Commercial Partner(s)</t>
  </si>
  <si>
    <t>Sub-total
Other(s)</t>
  </si>
  <si>
    <r>
      <t xml:space="preserve">0. PROJECT PREPARTION PHASE 
</t>
    </r>
    <r>
      <rPr>
        <b/>
        <sz val="10"/>
        <color rgb="FFFF0000"/>
        <rFont val="Arial"/>
        <family val="2"/>
      </rPr>
      <t>(ONLY APPLICABLE IN THE FIRST YEAR)</t>
    </r>
  </si>
  <si>
    <t>Staff inputs / "all inclusive"</t>
  </si>
  <si>
    <t>• Please only enter numbers for the preparation phase in the first year's budget.
• For subsequent years, please leave blank.</t>
  </si>
  <si>
    <t>External consultancies / "all-inclusive"</t>
  </si>
  <si>
    <t>Total Preparation Phase</t>
  </si>
  <si>
    <t>1. PROJECT ACTIVITIES (OUTPUTS)</t>
  </si>
  <si>
    <t>Project Activities</t>
  </si>
  <si>
    <t>Investments/equipment</t>
  </si>
  <si>
    <t>Staff inputs</t>
  </si>
  <si>
    <t>Project Support Costs</t>
  </si>
  <si>
    <t>Total Output 1</t>
  </si>
  <si>
    <t>Total Output 2</t>
  </si>
  <si>
    <t>Total Output 3</t>
  </si>
  <si>
    <t>Total Output 4</t>
  </si>
  <si>
    <t>Total Output 5</t>
  </si>
  <si>
    <t>Total Output 6</t>
  </si>
  <si>
    <t>Total Output 7</t>
  </si>
  <si>
    <t xml:space="preserve">Total Output 8 </t>
  </si>
  <si>
    <t>Total (Outputs)</t>
  </si>
  <si>
    <t>Total (Preparation + Outputs)</t>
  </si>
  <si>
    <t>2. Local Administration</t>
  </si>
  <si>
    <t>Specify Expenses</t>
  </si>
  <si>
    <t>Total Local Administration</t>
  </si>
  <si>
    <t>Total (Preparation + Outputs + Local Administration)</t>
  </si>
  <si>
    <r>
      <t xml:space="preserve">DGBP ANNEX 11 - YEARLY budget for FULL Projects
</t>
    </r>
    <r>
      <rPr>
        <b/>
        <sz val="14"/>
        <color theme="8"/>
        <rFont val="Arial"/>
        <family val="2"/>
      </rPr>
      <t xml:space="preserve">BREAKDOWN of DMFA Contribution
</t>
    </r>
    <r>
      <rPr>
        <b/>
        <sz val="14"/>
        <color theme="1"/>
        <rFont val="Arial"/>
        <family val="2"/>
      </rPr>
      <t>All items in DKK</t>
    </r>
  </si>
  <si>
    <t>Commercial Partners DMFA Contribution</t>
  </si>
  <si>
    <t>Non-Commercial Partners DMFA Contribution</t>
  </si>
  <si>
    <t>DMFA Contribution</t>
  </si>
  <si>
    <t>Total (Outputs + Preparation Phase)</t>
  </si>
  <si>
    <t>3. AUDITING</t>
  </si>
  <si>
    <t>Total (Prep. + Outputs + Local Admin. + Audit)</t>
  </si>
  <si>
    <t>Summary of the tabs "Own Contribution" and "DMFA Contribution"</t>
  </si>
  <si>
    <r>
      <t xml:space="preserve">DGBP ANNEX 11 - YEARLY budget for FULL Projects
</t>
    </r>
    <r>
      <rPr>
        <b/>
        <sz val="16"/>
        <color theme="8"/>
        <rFont val="Arial"/>
        <family val="2"/>
      </rPr>
      <t xml:space="preserve">YEARLY Project Budget
</t>
    </r>
    <r>
      <rPr>
        <b/>
        <sz val="16"/>
        <color theme="1"/>
        <rFont val="Arial"/>
        <family val="2"/>
      </rPr>
      <t>All items in DKK</t>
    </r>
  </si>
  <si>
    <t>Own Contribution
(DKK)</t>
  </si>
  <si>
    <t>DMFA Contribution
DKK</t>
  </si>
  <si>
    <t>TOTAL
Project
DKK</t>
  </si>
  <si>
    <t>Other(s)</t>
  </si>
  <si>
    <t>Total (Own Contribution)</t>
  </si>
  <si>
    <t>Non-Commercial /Admin. Partner</t>
  </si>
  <si>
    <t>Total DMFA</t>
  </si>
  <si>
    <t>TOTAL PROJECT ACTIVITIES (OUTPUTS)</t>
  </si>
  <si>
    <t>2. LOCAL ADMINISTRATION</t>
  </si>
  <si>
    <t>4. BUDGET MARGIN (max. 5% of items 1-3)</t>
  </si>
  <si>
    <t>5. Project Expenses in total (excluding Preparation Phase)</t>
  </si>
  <si>
    <t>6. ADMINISTRATION (max. 7% of Danida’s contribution in line 5)</t>
  </si>
  <si>
    <t>7. GRAND TOTAL (Excluding the Preparation Phase)</t>
  </si>
  <si>
    <t>8. GRAND TOTAL (Including the Preparation Phase)</t>
  </si>
  <si>
    <t>Costing Categories (Outputs).</t>
  </si>
  <si>
    <t>Own Contribution</t>
  </si>
  <si>
    <t>Total</t>
  </si>
  <si>
    <t>Sub-total (Own Contribution)</t>
  </si>
  <si>
    <t>Total Project</t>
  </si>
  <si>
    <t>Relative budget</t>
  </si>
  <si>
    <r>
      <t xml:space="preserve">Share of the DMFA funded contribution </t>
    </r>
    <r>
      <rPr>
        <u/>
        <sz val="10"/>
        <color theme="1"/>
        <rFont val="Arial"/>
        <family val="2"/>
      </rPr>
      <t>implemented by the respective partners</t>
    </r>
    <r>
      <rPr>
        <sz val="10"/>
        <color theme="1"/>
        <rFont val="Arial"/>
        <family val="2"/>
      </rPr>
      <t xml:space="preserve"> (excl. budget margin and Administration Fee)</t>
    </r>
  </si>
  <si>
    <r>
      <t xml:space="preserve">DMFA funded contribution spent on </t>
    </r>
    <r>
      <rPr>
        <u/>
        <sz val="10"/>
        <color theme="1"/>
        <rFont val="Arial"/>
        <family val="2"/>
      </rPr>
      <t>external consultancy support</t>
    </r>
    <r>
      <rPr>
        <sz val="10"/>
        <color theme="1"/>
        <rFont val="Arial"/>
        <family val="2"/>
      </rPr>
      <t xml:space="preserve"> (technical assistance)</t>
    </r>
  </si>
  <si>
    <t>Output 1</t>
  </si>
  <si>
    <t>Output 2</t>
  </si>
  <si>
    <t>Output 3</t>
  </si>
  <si>
    <t>Output 4</t>
  </si>
  <si>
    <t>Output 5</t>
  </si>
  <si>
    <t>Output 6</t>
  </si>
  <si>
    <t>Output 7</t>
  </si>
  <si>
    <t>Output 8</t>
  </si>
  <si>
    <t>Item/Phase</t>
  </si>
  <si>
    <t>Estimate</t>
  </si>
  <si>
    <t>Relative %</t>
  </si>
  <si>
    <r>
      <t>DMFA funded contribution spent</t>
    </r>
    <r>
      <rPr>
        <u/>
        <sz val="10"/>
        <color theme="1"/>
        <rFont val="Arial"/>
        <family val="2"/>
      </rPr>
      <t xml:space="preserve"> and accounted for in the project partnership country</t>
    </r>
  </si>
  <si>
    <t>Local Admin.</t>
  </si>
  <si>
    <t>Auditing</t>
  </si>
  <si>
    <t>Administration</t>
  </si>
  <si>
    <t>Only input amounts in yellow cells! Orange cells are calculated automatically</t>
  </si>
  <si>
    <r>
      <t xml:space="preserve">DGBP - ANNEX 11 - YEARLY budget for FULL Projects
</t>
    </r>
    <r>
      <rPr>
        <b/>
        <sz val="14"/>
        <color theme="8"/>
        <rFont val="Arial"/>
        <family val="2"/>
      </rPr>
      <t xml:space="preserve">DMFA Financed Staff Inputs (Non-Commercial Partner(s) only)
</t>
    </r>
    <r>
      <rPr>
        <b/>
        <sz val="14"/>
        <color theme="1"/>
        <rFont val="Arial"/>
        <family val="2"/>
      </rPr>
      <t>All items in DKK</t>
    </r>
  </si>
  <si>
    <r>
      <t xml:space="preserve">Rates for the </t>
    </r>
    <r>
      <rPr>
        <b/>
        <sz val="10"/>
        <color theme="1"/>
        <rFont val="Calibri"/>
        <family val="2"/>
        <scheme val="minor"/>
      </rPr>
      <t>implementation phase</t>
    </r>
    <r>
      <rPr>
        <sz val="10"/>
        <color theme="1"/>
        <rFont val="Calibri"/>
        <family val="2"/>
        <scheme val="minor"/>
      </rPr>
      <t xml:space="preserve"> (i.e., all activities EXCEPT preparation phase), should be entered at </t>
    </r>
    <r>
      <rPr>
        <b/>
        <u/>
        <sz val="10"/>
        <color theme="1"/>
        <rFont val="Calibri"/>
        <family val="2"/>
        <scheme val="minor"/>
      </rPr>
      <t>COST PRICE</t>
    </r>
    <r>
      <rPr>
        <sz val="10"/>
        <color theme="1"/>
        <rFont val="Calibri"/>
        <family val="2"/>
        <scheme val="minor"/>
      </rPr>
      <t>.</t>
    </r>
  </si>
  <si>
    <t>Name of staff (NN if not assigned)</t>
  </si>
  <si>
    <t>Position on the Team</t>
  </si>
  <si>
    <t>Organisation</t>
  </si>
  <si>
    <t>Local / international staff</t>
  </si>
  <si>
    <t>Number of hours</t>
  </si>
  <si>
    <t>Hourly rate in DKK</t>
  </si>
  <si>
    <t>Staff input in DKK</t>
  </si>
  <si>
    <t>A</t>
  </si>
  <si>
    <t>B</t>
  </si>
  <si>
    <t>C</t>
  </si>
  <si>
    <t>D</t>
  </si>
  <si>
    <t>E</t>
  </si>
  <si>
    <t>F</t>
  </si>
  <si>
    <t>G=E*F</t>
  </si>
  <si>
    <t>Name</t>
  </si>
  <si>
    <t>Project Manager</t>
  </si>
  <si>
    <t>Local</t>
  </si>
  <si>
    <t>Value chain specialist</t>
  </si>
  <si>
    <t>XX</t>
  </si>
  <si>
    <t>international</t>
  </si>
  <si>
    <t>PLEASE ADD ADDITIONAL ROWS ABOVE THIS LINE IF NEEDED</t>
  </si>
  <si>
    <t>Total DMFA financed staff inputs</t>
  </si>
  <si>
    <t>Total staff (from "YEARLY Budget")</t>
  </si>
  <si>
    <t>Consistency check (must be zero)</t>
  </si>
  <si>
    <r>
      <t xml:space="preserve">DGBP - ANNEX 11 - YEARLY budget for FULL Projects
</t>
    </r>
    <r>
      <rPr>
        <b/>
        <sz val="14"/>
        <color theme="8"/>
        <rFont val="Arial"/>
        <family val="2"/>
      </rPr>
      <t xml:space="preserve">DMFA Financed Project Support Costs (Non-Commercial Partner(s) only)
</t>
    </r>
    <r>
      <rPr>
        <b/>
        <sz val="14"/>
        <color theme="1"/>
        <rFont val="Arial"/>
        <family val="2"/>
      </rPr>
      <t>All items in DKK</t>
    </r>
  </si>
  <si>
    <t>Type of Project Support Cost</t>
  </si>
  <si>
    <t>Cost Allocation Model*</t>
  </si>
  <si>
    <t>Location</t>
  </si>
  <si>
    <t>Units if applicable. Otherwise 1.</t>
  </si>
  <si>
    <t>Price per unit</t>
  </si>
  <si>
    <t>Project Support Costs in DKK</t>
  </si>
  <si>
    <t>Description of project support costs</t>
  </si>
  <si>
    <t>Description/justification how costs are divided between the different outputs.</t>
  </si>
  <si>
    <t>Name of organisation</t>
  </si>
  <si>
    <t>Country A</t>
  </si>
  <si>
    <t>Description</t>
  </si>
  <si>
    <t>Country B</t>
  </si>
  <si>
    <t>Total DMFA financed project support costs</t>
  </si>
  <si>
    <t>* If applicable. A partnership project may have different approaches to Project Support 
Costs accross the same organisations and/or countries</t>
  </si>
  <si>
    <t>Total Project Support Costs (from "YEARLY Budget")</t>
  </si>
  <si>
    <r>
      <t xml:space="preserve">DGBP - ANNEX 11 - YEARLY budget for FULL Projects
</t>
    </r>
    <r>
      <rPr>
        <b/>
        <sz val="14"/>
        <color theme="8"/>
        <rFont val="Arial"/>
        <family val="2"/>
      </rPr>
      <t xml:space="preserve">DMFA Financed External Consultants (Non-Commercial Partner(s) only)
</t>
    </r>
    <r>
      <rPr>
        <b/>
        <sz val="14"/>
        <color theme="1"/>
        <rFont val="Arial"/>
        <family val="2"/>
      </rPr>
      <t>All items in DKK</t>
    </r>
  </si>
  <si>
    <t>Name of consultant (NN if not assigned)</t>
  </si>
  <si>
    <t>Consultant input in DKK</t>
  </si>
  <si>
    <t>Business Development Consultant</t>
  </si>
  <si>
    <t>Equipment calibration consultant</t>
  </si>
  <si>
    <t>Certification Consultant</t>
  </si>
  <si>
    <t>Total DMFA financed consultants</t>
  </si>
  <si>
    <t>Total Consultants (from "Full Budget)</t>
  </si>
  <si>
    <r>
      <t xml:space="preserve">DGBP - ANNEX 11 - YEARLY budget for FULL Projects
</t>
    </r>
    <r>
      <rPr>
        <b/>
        <sz val="14"/>
        <color theme="8"/>
        <rFont val="Arial"/>
        <family val="2"/>
      </rPr>
      <t xml:space="preserve">DMFA Support to Commercial Partner(s) - GBER funding
</t>
    </r>
    <r>
      <rPr>
        <b/>
        <sz val="14"/>
        <color theme="1"/>
        <rFont val="Arial"/>
        <family val="2"/>
      </rPr>
      <t>All items in DKK</t>
    </r>
  </si>
  <si>
    <t>Output number and name</t>
  </si>
  <si>
    <r>
      <t xml:space="preserve">Description of covered </t>
    </r>
    <r>
      <rPr>
        <b/>
        <i/>
        <sz val="11"/>
        <color theme="1"/>
        <rFont val="Calibri"/>
        <family val="2"/>
        <scheme val="minor"/>
      </rPr>
      <t xml:space="preserve">eligible costs </t>
    </r>
    <r>
      <rPr>
        <b/>
        <sz val="11"/>
        <color theme="1"/>
        <rFont val="Calibri"/>
        <family val="2"/>
        <scheme val="minor"/>
      </rPr>
      <t xml:space="preserve">and </t>
    </r>
    <r>
      <rPr>
        <b/>
        <i/>
        <sz val="11"/>
        <color theme="1"/>
        <rFont val="Calibri"/>
        <family val="2"/>
        <scheme val="minor"/>
      </rPr>
      <t xml:space="preserve">justification </t>
    </r>
    <r>
      <rPr>
        <b/>
        <sz val="11"/>
        <color theme="1"/>
        <rFont val="Calibri"/>
        <family val="2"/>
        <scheme val="minor"/>
      </rPr>
      <t>for the supported output/activity as per the relevant GBER article. See DGBP Administrative Guidelines for detailed description of eligible costs under each article.</t>
    </r>
  </si>
  <si>
    <t>Commercial Partner</t>
  </si>
  <si>
    <t>GBER article applied</t>
  </si>
  <si>
    <t>Maximum GBER aid intensity</t>
  </si>
  <si>
    <t>Total eligible budget</t>
  </si>
  <si>
    <t>Calculated aid intensity</t>
  </si>
  <si>
    <t>Requested DMFA funding</t>
  </si>
  <si>
    <t>Notes / Error Check</t>
  </si>
  <si>
    <t>G=H/F</t>
  </si>
  <si>
    <t>H</t>
  </si>
  <si>
    <t>Output X &lt;Name&gt;</t>
  </si>
  <si>
    <t>Description of eligible costs + justification of activities in relation to applicable GBER article.</t>
  </si>
  <si>
    <t>Commercical partner Name</t>
  </si>
  <si>
    <t>Article 25a (max 50% support) - Research and Development (Subsidy of feasibility studies)</t>
  </si>
  <si>
    <t>Article 31 (max 50% support) - Training Aid</t>
  </si>
  <si>
    <t>SELECT</t>
  </si>
  <si>
    <t xml:space="preserve">Input more lines per output/activity if more GBER articles are applied in an output </t>
  </si>
  <si>
    <t>Total DMFA support</t>
  </si>
  <si>
    <t>A = Output number and name as per the tab "Full Project"</t>
  </si>
  <si>
    <t>DMFA Support to commercial partner(s) in "Full Budget"</t>
  </si>
  <si>
    <t>B = Descibe/justify why the output/activity is supported under the selected GBER article</t>
  </si>
  <si>
    <t>C = Input the name of the commercial partner to benefit from the support</t>
  </si>
  <si>
    <t xml:space="preserve">D = Input (pick from the drop down list) the article that is referenced for the support </t>
  </si>
  <si>
    <t>E = The aid intensity/support percentage applicable (25% or 50% depending on the GBER article)</t>
  </si>
  <si>
    <t>F = Input the total budget that is eligible under the applicable GBER article</t>
  </si>
  <si>
    <t>G = Calculated percentage, which must be identical or smaller than coloumn E</t>
  </si>
  <si>
    <t>H = Input the DKK amount that is requested</t>
  </si>
  <si>
    <r>
      <t xml:space="preserve">DGBP - ANNEX 11 - YEARLY budget for FULL Projects
</t>
    </r>
    <r>
      <rPr>
        <b/>
        <sz val="14"/>
        <color theme="8"/>
        <rFont val="Arial"/>
        <family val="2"/>
      </rPr>
      <t>Data Check</t>
    </r>
  </si>
  <si>
    <t>Concistency and Benchmark Check - Overall</t>
  </si>
  <si>
    <t>Commetns / Justification (only where requested).</t>
  </si>
  <si>
    <t>Budget margin is below the 5% threshold</t>
  </si>
  <si>
    <t>Costs for yearly/final audit have been included for non-commercial partner(s)</t>
  </si>
  <si>
    <t>GBER amount in "Full Budget" is equal to the total GBER amount in "DMFA Commcercial Partners"</t>
  </si>
  <si>
    <t>Audit costs have been included for commercial partners seeking DMFA funding.</t>
  </si>
  <si>
    <t>Consistency (i.e. no error messages) in "DMFA commercial Partners"</t>
  </si>
  <si>
    <t>Costing Categories (Outputs). Table is used by DGBP secretariat for review/assessment only.</t>
  </si>
  <si>
    <t>Own Contribution (Relatvie %)</t>
  </si>
  <si>
    <t>DMFA Contribution (Relatvie %)</t>
  </si>
  <si>
    <t>Article 18 (max 50% support) - Aid for consultancy in favour of SMEs</t>
  </si>
  <si>
    <t>Article 25b (max 25% support) - Research and Development (Experimental Development)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</si>
</sst>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0.0%"/>
    <numFmt numFmtId="168" formatCode="_ * #,##0.000_ ;_ * \-#,##0.000_ ;_ * &quot;-&quot;??_ ;_ @_ "/>
    <numFmt numFmtId="169" formatCode="0;\-0;;@"/>
    <numFmt numFmtId="170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rgb="FF242424"/>
      <name val="Consolas"/>
      <family val="3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8"/>
      <name val="Calibri"/>
      <family val="2"/>
      <scheme val="minor"/>
    </font>
    <font>
      <b/>
      <sz val="14"/>
      <color theme="8"/>
      <name val="Arial"/>
      <family val="2"/>
    </font>
    <font>
      <b/>
      <sz val="16"/>
      <color theme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A4E5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9">
    <xf numFmtId="0" fontId="0" fillId="0" borderId="0" xfId="0"/>
    <xf numFmtId="0" fontId="0" fillId="0" borderId="0" xfId="0" applyProtection="1">
      <protection locked="0"/>
    </xf>
    <xf numFmtId="166" fontId="2" fillId="3" borderId="13" xfId="1" applyNumberFormat="1" applyFont="1" applyFill="1" applyBorder="1" applyAlignment="1" applyProtection="1">
      <alignment vertical="center" wrapText="1"/>
    </xf>
    <xf numFmtId="166" fontId="2" fillId="3" borderId="18" xfId="1" applyNumberFormat="1" applyFont="1" applyFill="1" applyBorder="1" applyAlignment="1" applyProtection="1">
      <alignment vertical="center" wrapText="1"/>
    </xf>
    <xf numFmtId="166" fontId="2" fillId="3" borderId="29" xfId="1" applyNumberFormat="1" applyFont="1" applyFill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2" fillId="2" borderId="19" xfId="0" quotePrefix="1" applyFont="1" applyFill="1" applyBorder="1" applyAlignment="1" applyProtection="1">
      <alignment horizontal="left" vertical="center" wrapText="1" indent="2"/>
      <protection locked="0"/>
    </xf>
    <xf numFmtId="166" fontId="2" fillId="2" borderId="35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36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33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37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1" xfId="0" quotePrefix="1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Alignment="1" applyProtection="1">
      <alignment horizontal="left" vertical="center" wrapText="1" indent="2"/>
      <protection locked="0"/>
    </xf>
    <xf numFmtId="166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6" fontId="2" fillId="2" borderId="11" xfId="1" applyNumberFormat="1" applyFont="1" applyFill="1" applyBorder="1" applyAlignment="1" applyProtection="1">
      <alignment vertical="center" wrapText="1"/>
      <protection locked="0"/>
    </xf>
    <xf numFmtId="166" fontId="2" fillId="2" borderId="12" xfId="1" applyNumberFormat="1" applyFont="1" applyFill="1" applyBorder="1" applyAlignment="1" applyProtection="1">
      <alignment vertical="center" wrapText="1"/>
      <protection locked="0"/>
    </xf>
    <xf numFmtId="166" fontId="2" fillId="2" borderId="13" xfId="1" applyNumberFormat="1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 indent="2"/>
      <protection locked="0"/>
    </xf>
    <xf numFmtId="166" fontId="2" fillId="8" borderId="14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15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7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8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18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9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4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/>
      <protection locked="0"/>
    </xf>
    <xf numFmtId="166" fontId="2" fillId="2" borderId="25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quotePrefix="1" applyFont="1" applyFill="1" applyBorder="1" applyAlignment="1" applyProtection="1">
      <alignment horizontal="left" vertical="center" wrapText="1" indent="2"/>
      <protection locked="0"/>
    </xf>
    <xf numFmtId="0" fontId="2" fillId="0" borderId="19" xfId="0" applyFont="1" applyBorder="1" applyAlignment="1" applyProtection="1">
      <alignment horizontal="left" vertical="center" wrapText="1" indent="2"/>
      <protection locked="0"/>
    </xf>
    <xf numFmtId="166" fontId="2" fillId="0" borderId="0" xfId="1" applyNumberFormat="1" applyFont="1" applyBorder="1" applyAlignment="1" applyProtection="1">
      <alignment horizontal="center" vertical="center" wrapText="1"/>
      <protection locked="0"/>
    </xf>
    <xf numFmtId="166" fontId="1" fillId="0" borderId="12" xfId="1" applyNumberFormat="1" applyFont="1" applyFill="1" applyBorder="1" applyAlignment="1" applyProtection="1">
      <alignment horizontal="center" vertical="center" wrapText="1"/>
      <protection locked="0"/>
    </xf>
    <xf numFmtId="166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2"/>
      <protection locked="0"/>
    </xf>
    <xf numFmtId="166" fontId="0" fillId="0" borderId="0" xfId="0" applyNumberFormat="1" applyProtection="1">
      <protection locked="0"/>
    </xf>
    <xf numFmtId="166" fontId="2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6" fontId="2" fillId="8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0" xfId="0" applyFill="1" applyBorder="1" applyProtection="1">
      <protection locked="0"/>
    </xf>
    <xf numFmtId="0" fontId="0" fillId="8" borderId="15" xfId="0" applyFill="1" applyBorder="1" applyProtection="1">
      <protection locked="0"/>
    </xf>
    <xf numFmtId="166" fontId="0" fillId="8" borderId="15" xfId="1" applyNumberFormat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166" fontId="2" fillId="4" borderId="15" xfId="1" applyNumberFormat="1" applyFont="1" applyFill="1" applyBorder="1" applyAlignment="1" applyProtection="1">
      <alignment horizontal="center" vertical="center" wrapText="1"/>
    </xf>
    <xf numFmtId="166" fontId="2" fillId="2" borderId="16" xfId="1" applyNumberFormat="1" applyFont="1" applyFill="1" applyBorder="1" applyAlignment="1" applyProtection="1">
      <alignment horizontal="center" vertical="center" wrapText="1"/>
    </xf>
    <xf numFmtId="166" fontId="2" fillId="2" borderId="23" xfId="1" applyNumberFormat="1" applyFont="1" applyFill="1" applyBorder="1" applyAlignment="1" applyProtection="1">
      <alignment horizontal="center" vertical="center" wrapText="1"/>
    </xf>
    <xf numFmtId="166" fontId="2" fillId="2" borderId="22" xfId="1" applyNumberFormat="1" applyFont="1" applyFill="1" applyBorder="1" applyAlignment="1" applyProtection="1">
      <alignment horizontal="center" vertical="center" wrapText="1"/>
    </xf>
    <xf numFmtId="166" fontId="2" fillId="2" borderId="29" xfId="1" applyNumberFormat="1" applyFont="1" applyFill="1" applyBorder="1" applyAlignment="1" applyProtection="1">
      <alignment vertical="center" wrapText="1"/>
    </xf>
    <xf numFmtId="166" fontId="2" fillId="4" borderId="17" xfId="1" applyNumberFormat="1" applyFont="1" applyFill="1" applyBorder="1" applyAlignment="1" applyProtection="1">
      <alignment horizontal="center" vertical="center" wrapText="1"/>
    </xf>
    <xf numFmtId="166" fontId="2" fillId="3" borderId="18" xfId="1" applyNumberFormat="1" applyFont="1" applyFill="1" applyBorder="1" applyAlignment="1" applyProtection="1">
      <alignment horizontal="center" vertical="center" wrapText="1"/>
    </xf>
    <xf numFmtId="166" fontId="2" fillId="3" borderId="12" xfId="1" applyNumberFormat="1" applyFont="1" applyFill="1" applyBorder="1" applyAlignment="1" applyProtection="1">
      <alignment horizontal="center" vertical="center" wrapText="1"/>
    </xf>
    <xf numFmtId="166" fontId="1" fillId="2" borderId="11" xfId="1" applyNumberFormat="1" applyFont="1" applyFill="1" applyBorder="1" applyAlignment="1" applyProtection="1">
      <alignment horizontal="center" vertical="center" wrapText="1"/>
    </xf>
    <xf numFmtId="166" fontId="1" fillId="2" borderId="12" xfId="1" applyNumberFormat="1" applyFont="1" applyFill="1" applyBorder="1" applyAlignment="1" applyProtection="1">
      <alignment horizontal="center" vertical="center" wrapText="1"/>
    </xf>
    <xf numFmtId="166" fontId="1" fillId="2" borderId="13" xfId="1" applyNumberFormat="1" applyFont="1" applyFill="1" applyBorder="1" applyAlignment="1" applyProtection="1">
      <alignment horizontal="center" vertical="center" wrapText="1"/>
    </xf>
    <xf numFmtId="166" fontId="2" fillId="2" borderId="31" xfId="1" applyNumberFormat="1" applyFont="1" applyFill="1" applyBorder="1" applyAlignment="1" applyProtection="1">
      <alignment horizontal="center" vertical="center" wrapText="1"/>
    </xf>
    <xf numFmtId="166" fontId="1" fillId="2" borderId="1" xfId="1" applyNumberFormat="1" applyFont="1" applyFill="1" applyBorder="1" applyAlignment="1" applyProtection="1">
      <alignment horizontal="center" vertical="center" wrapText="1"/>
    </xf>
    <xf numFmtId="166" fontId="2" fillId="2" borderId="30" xfId="1" applyNumberFormat="1" applyFont="1" applyFill="1" applyBorder="1" applyAlignment="1" applyProtection="1">
      <alignment horizontal="center" vertical="center" wrapText="1"/>
    </xf>
    <xf numFmtId="166" fontId="1" fillId="3" borderId="13" xfId="1" applyNumberFormat="1" applyFont="1" applyFill="1" applyBorder="1" applyAlignment="1" applyProtection="1">
      <alignment horizontal="center" vertical="center" wrapText="1"/>
    </xf>
    <xf numFmtId="167" fontId="2" fillId="2" borderId="12" xfId="2" applyNumberFormat="1" applyFont="1" applyFill="1" applyBorder="1" applyAlignment="1" applyProtection="1">
      <alignment horizontal="right" vertical="top" wrapText="1"/>
      <protection locked="0"/>
    </xf>
    <xf numFmtId="166" fontId="2" fillId="3" borderId="29" xfId="1" applyNumberFormat="1" applyFont="1" applyFill="1" applyBorder="1" applyAlignment="1" applyProtection="1">
      <alignment vertical="center" wrapText="1"/>
      <protection locked="0"/>
    </xf>
    <xf numFmtId="166" fontId="2" fillId="2" borderId="24" xfId="1" applyNumberFormat="1" applyFont="1" applyFill="1" applyBorder="1" applyAlignment="1" applyProtection="1">
      <alignment vertical="center" wrapText="1"/>
      <protection locked="0"/>
    </xf>
    <xf numFmtId="166" fontId="2" fillId="4" borderId="36" xfId="1" applyNumberFormat="1" applyFont="1" applyFill="1" applyBorder="1" applyAlignment="1" applyProtection="1">
      <alignment horizontal="center" vertical="center" wrapText="1"/>
    </xf>
    <xf numFmtId="166" fontId="2" fillId="2" borderId="39" xfId="1" applyNumberFormat="1" applyFont="1" applyFill="1" applyBorder="1" applyAlignment="1" applyProtection="1">
      <alignment vertical="center" wrapText="1"/>
      <protection locked="0"/>
    </xf>
    <xf numFmtId="166" fontId="2" fillId="3" borderId="39" xfId="1" applyNumberFormat="1" applyFont="1" applyFill="1" applyBorder="1" applyAlignment="1" applyProtection="1">
      <alignment vertical="center" wrapText="1"/>
    </xf>
    <xf numFmtId="166" fontId="1" fillId="2" borderId="39" xfId="1" applyNumberFormat="1" applyFont="1" applyFill="1" applyBorder="1" applyAlignment="1" applyProtection="1">
      <alignment horizontal="center" vertical="center" wrapText="1"/>
    </xf>
    <xf numFmtId="166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1" fillId="2" borderId="24" xfId="1" applyNumberFormat="1" applyFont="1" applyFill="1" applyBorder="1" applyAlignment="1" applyProtection="1">
      <alignment horizontal="center" vertical="center" wrapText="1"/>
    </xf>
    <xf numFmtId="166" fontId="2" fillId="4" borderId="38" xfId="1" applyNumberFormat="1" applyFont="1" applyFill="1" applyBorder="1" applyAlignment="1" applyProtection="1">
      <alignment horizontal="center" vertical="center" wrapText="1"/>
    </xf>
    <xf numFmtId="166" fontId="2" fillId="3" borderId="39" xfId="1" applyNumberFormat="1" applyFont="1" applyFill="1" applyBorder="1" applyAlignment="1" applyProtection="1">
      <alignment horizontal="center" vertical="center" wrapText="1"/>
    </xf>
    <xf numFmtId="166" fontId="2" fillId="2" borderId="42" xfId="1" applyNumberFormat="1" applyFont="1" applyFill="1" applyBorder="1" applyAlignment="1" applyProtection="1">
      <alignment horizontal="center" vertical="center" wrapText="1"/>
    </xf>
    <xf numFmtId="166" fontId="2" fillId="4" borderId="35" xfId="1" applyNumberFormat="1" applyFont="1" applyFill="1" applyBorder="1" applyAlignment="1" applyProtection="1">
      <alignment horizontal="center" vertical="center" wrapText="1"/>
    </xf>
    <xf numFmtId="166" fontId="2" fillId="4" borderId="21" xfId="1" applyNumberFormat="1" applyFont="1" applyFill="1" applyBorder="1" applyAlignment="1" applyProtection="1">
      <alignment horizontal="center" vertical="center" wrapText="1"/>
    </xf>
    <xf numFmtId="166" fontId="1" fillId="0" borderId="3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 wrapText="1" indent="2"/>
      <protection locked="0"/>
    </xf>
    <xf numFmtId="0" fontId="1" fillId="3" borderId="1" xfId="0" applyFont="1" applyFill="1" applyBorder="1" applyAlignment="1">
      <alignment horizontal="left" vertical="center" wrapText="1"/>
    </xf>
    <xf numFmtId="9" fontId="1" fillId="3" borderId="1" xfId="2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167" fontId="1" fillId="3" borderId="1" xfId="2" applyNumberFormat="1" applyFont="1" applyFill="1" applyBorder="1" applyAlignment="1" applyProtection="1">
      <alignment horizontal="center" vertical="center"/>
    </xf>
    <xf numFmtId="166" fontId="1" fillId="2" borderId="1" xfId="1" applyNumberFormat="1" applyFont="1" applyFill="1" applyBorder="1" applyAlignment="1" applyProtection="1">
      <alignment horizontal="center" vertical="center"/>
    </xf>
    <xf numFmtId="9" fontId="0" fillId="0" borderId="0" xfId="2" applyFont="1" applyAlignment="1" applyProtection="1">
      <alignment horizontal="center"/>
      <protection locked="0"/>
    </xf>
    <xf numFmtId="166" fontId="2" fillId="8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2" xfId="1" applyNumberFormat="1" applyFont="1" applyFill="1" applyBorder="1" applyAlignment="1" applyProtection="1">
      <alignment vertical="center" wrapText="1"/>
    </xf>
    <xf numFmtId="166" fontId="2" fillId="2" borderId="42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44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37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4" xfId="1" applyNumberFormat="1" applyFont="1" applyFill="1" applyBorder="1" applyAlignment="1" applyProtection="1">
      <alignment vertical="center" wrapText="1"/>
    </xf>
    <xf numFmtId="166" fontId="2" fillId="2" borderId="28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3" xfId="1" applyNumberFormat="1" applyFont="1" applyFill="1" applyBorder="1" applyAlignment="1" applyProtection="1">
      <alignment vertical="center" wrapText="1"/>
    </xf>
    <xf numFmtId="166" fontId="2" fillId="2" borderId="45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3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3" fillId="0" borderId="0" xfId="0" applyFont="1"/>
    <xf numFmtId="166" fontId="0" fillId="10" borderId="25" xfId="1" applyNumberFormat="1" applyFont="1" applyFill="1" applyBorder="1"/>
    <xf numFmtId="166" fontId="8" fillId="10" borderId="25" xfId="1" applyNumberFormat="1" applyFont="1" applyFill="1" applyBorder="1" applyAlignment="1">
      <alignment horizontal="right"/>
    </xf>
    <xf numFmtId="0" fontId="0" fillId="5" borderId="15" xfId="0" applyFill="1" applyBorder="1"/>
    <xf numFmtId="0" fontId="0" fillId="5" borderId="15" xfId="0" applyFill="1" applyBorder="1" applyAlignment="1">
      <alignment horizontal="center"/>
    </xf>
    <xf numFmtId="0" fontId="1" fillId="2" borderId="18" xfId="0" applyFont="1" applyFill="1" applyBorder="1" applyAlignment="1" applyProtection="1">
      <alignment vertical="center" wrapText="1"/>
      <protection locked="0"/>
    </xf>
    <xf numFmtId="0" fontId="1" fillId="2" borderId="29" xfId="0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vertical="center" wrapText="1"/>
      <protection locked="0"/>
    </xf>
    <xf numFmtId="0" fontId="8" fillId="11" borderId="13" xfId="0" applyFont="1" applyFill="1" applyBorder="1" applyAlignment="1">
      <alignment horizontal="center"/>
    </xf>
    <xf numFmtId="0" fontId="8" fillId="11" borderId="1" xfId="0" applyFont="1" applyFill="1" applyBorder="1"/>
    <xf numFmtId="165" fontId="0" fillId="5" borderId="15" xfId="1" applyFont="1" applyFill="1" applyBorder="1" applyAlignment="1">
      <alignment horizontal="center" vertical="center"/>
    </xf>
    <xf numFmtId="9" fontId="2" fillId="4" borderId="1" xfId="2" applyFont="1" applyFill="1" applyBorder="1" applyAlignment="1" applyProtection="1">
      <alignment horizontal="center" vertical="center"/>
    </xf>
    <xf numFmtId="168" fontId="0" fillId="0" borderId="0" xfId="0" applyNumberFormat="1" applyProtection="1">
      <protection locked="0"/>
    </xf>
    <xf numFmtId="0" fontId="18" fillId="0" borderId="0" xfId="0" applyFont="1"/>
    <xf numFmtId="0" fontId="18" fillId="0" borderId="0" xfId="0" applyFont="1" applyAlignment="1">
      <alignment wrapText="1"/>
    </xf>
    <xf numFmtId="9" fontId="0" fillId="0" borderId="0" xfId="0" applyNumberFormat="1"/>
    <xf numFmtId="0" fontId="0" fillId="2" borderId="19" xfId="0" applyFill="1" applyBorder="1"/>
    <xf numFmtId="0" fontId="0" fillId="2" borderId="5" xfId="0" applyFill="1" applyBorder="1"/>
    <xf numFmtId="169" fontId="5" fillId="3" borderId="10" xfId="0" applyNumberFormat="1" applyFont="1" applyFill="1" applyBorder="1" applyAlignment="1">
      <alignment horizontal="left" vertical="center" wrapText="1"/>
    </xf>
    <xf numFmtId="170" fontId="2" fillId="2" borderId="1" xfId="1" applyNumberFormat="1" applyFont="1" applyFill="1" applyBorder="1" applyAlignment="1" applyProtection="1">
      <alignment horizontal="center" vertical="center"/>
    </xf>
    <xf numFmtId="170" fontId="0" fillId="0" borderId="0" xfId="0" applyNumberFormat="1" applyAlignment="1" applyProtection="1">
      <alignment horizontal="center"/>
      <protection locked="0"/>
    </xf>
    <xf numFmtId="170" fontId="1" fillId="2" borderId="1" xfId="1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8" xfId="0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15" xfId="0" applyFill="1" applyBorder="1" applyAlignment="1" applyProtection="1">
      <alignment wrapText="1"/>
      <protection locked="0"/>
    </xf>
    <xf numFmtId="0" fontId="0" fillId="8" borderId="15" xfId="0" applyFill="1" applyBorder="1" applyAlignment="1" applyProtection="1">
      <alignment wrapText="1"/>
      <protection locked="0"/>
    </xf>
    <xf numFmtId="166" fontId="1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8" fillId="10" borderId="15" xfId="0" applyFont="1" applyFill="1" applyBorder="1" applyAlignment="1" applyProtection="1">
      <alignment horizontal="center" wrapText="1"/>
      <protection locked="0"/>
    </xf>
    <xf numFmtId="0" fontId="8" fillId="7" borderId="15" xfId="0" applyFont="1" applyFill="1" applyBorder="1" applyProtection="1">
      <protection locked="0"/>
    </xf>
    <xf numFmtId="0" fontId="16" fillId="10" borderId="15" xfId="0" applyFont="1" applyFill="1" applyBorder="1" applyAlignment="1" applyProtection="1">
      <alignment horizontal="center" wrapText="1"/>
      <protection locked="0"/>
    </xf>
    <xf numFmtId="0" fontId="0" fillId="7" borderId="15" xfId="0" applyFill="1" applyBorder="1" applyProtection="1">
      <protection locked="0"/>
    </xf>
    <xf numFmtId="0" fontId="0" fillId="5" borderId="15" xfId="0" applyFill="1" applyBorder="1" applyAlignment="1" applyProtection="1">
      <alignment horizontal="left" wrapText="1"/>
      <protection locked="0"/>
    </xf>
    <xf numFmtId="166" fontId="0" fillId="5" borderId="15" xfId="1" applyNumberFormat="1" applyFont="1" applyFill="1" applyBorder="1" applyAlignment="1" applyProtection="1">
      <alignment horizontal="center"/>
      <protection locked="0"/>
    </xf>
    <xf numFmtId="166" fontId="8" fillId="5" borderId="15" xfId="1" applyNumberFormat="1" applyFont="1" applyFill="1" applyBorder="1" applyAlignment="1" applyProtection="1">
      <alignment horizontal="center"/>
      <protection locked="0"/>
    </xf>
    <xf numFmtId="0" fontId="0" fillId="13" borderId="15" xfId="0" applyFill="1" applyBorder="1" applyProtection="1">
      <protection locked="0"/>
    </xf>
    <xf numFmtId="0" fontId="0" fillId="13" borderId="15" xfId="0" applyFill="1" applyBorder="1" applyAlignment="1" applyProtection="1">
      <alignment horizontal="left" wrapText="1"/>
      <protection locked="0"/>
    </xf>
    <xf numFmtId="0" fontId="0" fillId="13" borderId="15" xfId="0" applyFill="1" applyBorder="1" applyAlignment="1" applyProtection="1">
      <alignment horizontal="center" wrapText="1"/>
      <protection locked="0"/>
    </xf>
    <xf numFmtId="166" fontId="0" fillId="13" borderId="15" xfId="1" applyNumberFormat="1" applyFont="1" applyFill="1" applyBorder="1" applyAlignment="1" applyProtection="1">
      <alignment horizontal="center"/>
      <protection locked="0"/>
    </xf>
    <xf numFmtId="9" fontId="4" fillId="13" borderId="15" xfId="2" applyFont="1" applyFill="1" applyBorder="1" applyAlignment="1" applyProtection="1">
      <alignment horizontal="center"/>
      <protection locked="0"/>
    </xf>
    <xf numFmtId="166" fontId="8" fillId="13" borderId="15" xfId="1" applyNumberFormat="1" applyFont="1" applyFill="1" applyBorder="1" applyAlignment="1" applyProtection="1">
      <alignment horizontal="center"/>
      <protection locked="0"/>
    </xf>
    <xf numFmtId="166" fontId="0" fillId="0" borderId="0" xfId="1" applyNumberFormat="1" applyFont="1" applyProtection="1">
      <protection locked="0"/>
    </xf>
    <xf numFmtId="9" fontId="4" fillId="0" borderId="0" xfId="2" applyFont="1" applyFill="1" applyProtection="1">
      <protection locked="0"/>
    </xf>
    <xf numFmtId="166" fontId="8" fillId="0" borderId="0" xfId="1" applyNumberFormat="1" applyFont="1" applyFill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17" fillId="0" borderId="0" xfId="0" applyFont="1" applyProtection="1">
      <protection locked="0"/>
    </xf>
    <xf numFmtId="166" fontId="0" fillId="10" borderId="15" xfId="1" applyNumberFormat="1" applyFont="1" applyFill="1" applyBorder="1" applyProtection="1">
      <protection locked="0"/>
    </xf>
    <xf numFmtId="166" fontId="8" fillId="10" borderId="15" xfId="1" applyNumberFormat="1" applyFont="1" applyFill="1" applyBorder="1" applyAlignment="1" applyProtection="1">
      <alignment horizontal="right"/>
      <protection locked="0"/>
    </xf>
    <xf numFmtId="0" fontId="0" fillId="10" borderId="17" xfId="0" applyFill="1" applyBorder="1" applyProtection="1">
      <protection locked="0"/>
    </xf>
    <xf numFmtId="166" fontId="0" fillId="10" borderId="25" xfId="1" applyNumberFormat="1" applyFont="1" applyFill="1" applyBorder="1" applyProtection="1">
      <protection locked="0"/>
    </xf>
    <xf numFmtId="166" fontId="8" fillId="10" borderId="25" xfId="1" applyNumberFormat="1" applyFont="1" applyFill="1" applyBorder="1" applyAlignment="1" applyProtection="1">
      <alignment horizontal="right"/>
      <protection locked="0"/>
    </xf>
    <xf numFmtId="0" fontId="0" fillId="7" borderId="17" xfId="0" applyFill="1" applyBorder="1" applyProtection="1">
      <protection locked="0"/>
    </xf>
    <xf numFmtId="166" fontId="0" fillId="7" borderId="25" xfId="1" applyNumberFormat="1" applyFont="1" applyFill="1" applyBorder="1" applyProtection="1">
      <protection locked="0"/>
    </xf>
    <xf numFmtId="166" fontId="8" fillId="7" borderId="25" xfId="1" applyNumberFormat="1" applyFont="1" applyFill="1" applyBorder="1" applyAlignment="1" applyProtection="1">
      <alignment horizontal="right"/>
      <protection locked="0"/>
    </xf>
    <xf numFmtId="9" fontId="4" fillId="10" borderId="15" xfId="2" applyFont="1" applyFill="1" applyBorder="1" applyAlignment="1" applyProtection="1">
      <alignment horizontal="center"/>
    </xf>
    <xf numFmtId="9" fontId="0" fillId="7" borderId="15" xfId="2" applyFont="1" applyFill="1" applyBorder="1" applyAlignment="1" applyProtection="1">
      <alignment horizontal="center"/>
    </xf>
    <xf numFmtId="9" fontId="0" fillId="13" borderId="15" xfId="2" applyFont="1" applyFill="1" applyBorder="1" applyAlignment="1" applyProtection="1">
      <alignment horizontal="center"/>
    </xf>
    <xf numFmtId="0" fontId="0" fillId="7" borderId="15" xfId="0" applyFill="1" applyBorder="1" applyAlignment="1">
      <alignment vertical="top" wrapText="1"/>
    </xf>
    <xf numFmtId="166" fontId="8" fillId="10" borderId="15" xfId="1" applyNumberFormat="1" applyFont="1" applyFill="1" applyBorder="1" applyAlignment="1" applyProtection="1">
      <alignment horizontal="center"/>
    </xf>
    <xf numFmtId="9" fontId="8" fillId="10" borderId="15" xfId="2" applyFont="1" applyFill="1" applyBorder="1" applyAlignment="1" applyProtection="1">
      <alignment horizontal="center"/>
    </xf>
    <xf numFmtId="166" fontId="8" fillId="12" borderId="15" xfId="1" applyNumberFormat="1" applyFont="1" applyFill="1" applyBorder="1" applyAlignment="1" applyProtection="1">
      <alignment horizontal="center"/>
    </xf>
    <xf numFmtId="166" fontId="8" fillId="7" borderId="15" xfId="1" applyNumberFormat="1" applyFont="1" applyFill="1" applyBorder="1" applyAlignment="1" applyProtection="1">
      <alignment horizontal="center"/>
    </xf>
    <xf numFmtId="167" fontId="0" fillId="3" borderId="26" xfId="2" applyNumberFormat="1" applyFont="1" applyFill="1" applyBorder="1" applyAlignment="1">
      <alignment horizontal="center"/>
    </xf>
    <xf numFmtId="167" fontId="0" fillId="3" borderId="23" xfId="2" applyNumberFormat="1" applyFont="1" applyFill="1" applyBorder="1" applyAlignment="1">
      <alignment horizontal="center"/>
    </xf>
    <xf numFmtId="166" fontId="2" fillId="4" borderId="46" xfId="1" applyNumberFormat="1" applyFont="1" applyFill="1" applyBorder="1" applyAlignment="1" applyProtection="1">
      <alignment horizontal="center" vertical="center" wrapText="1"/>
    </xf>
    <xf numFmtId="166" fontId="2" fillId="4" borderId="47" xfId="1" applyNumberFormat="1" applyFont="1" applyFill="1" applyBorder="1" applyAlignment="1" applyProtection="1">
      <alignment horizontal="center" vertical="center" wrapText="1"/>
    </xf>
    <xf numFmtId="166" fontId="2" fillId="2" borderId="26" xfId="1" applyNumberFormat="1" applyFont="1" applyFill="1" applyBorder="1" applyAlignment="1" applyProtection="1">
      <alignment horizontal="center" vertical="center" wrapText="1"/>
    </xf>
    <xf numFmtId="166" fontId="2" fillId="4" borderId="27" xfId="1" applyNumberFormat="1" applyFont="1" applyFill="1" applyBorder="1" applyAlignment="1" applyProtection="1">
      <alignment horizontal="center" vertical="center" wrapText="1"/>
    </xf>
    <xf numFmtId="166" fontId="2" fillId="4" borderId="37" xfId="1" applyNumberFormat="1" applyFont="1" applyFill="1" applyBorder="1" applyAlignment="1" applyProtection="1">
      <alignment horizontal="center" vertical="center" wrapText="1"/>
    </xf>
    <xf numFmtId="166" fontId="2" fillId="4" borderId="48" xfId="1" applyNumberFormat="1" applyFont="1" applyFill="1" applyBorder="1" applyAlignment="1" applyProtection="1">
      <alignment horizontal="center" vertical="center" wrapText="1"/>
    </xf>
    <xf numFmtId="166" fontId="2" fillId="2" borderId="43" xfId="1" applyNumberFormat="1" applyFont="1" applyFill="1" applyBorder="1" applyAlignment="1" applyProtection="1">
      <alignment horizontal="center" vertical="center" wrapText="1"/>
    </xf>
    <xf numFmtId="166" fontId="2" fillId="2" borderId="51" xfId="1" applyNumberFormat="1" applyFont="1" applyFill="1" applyBorder="1" applyAlignment="1" applyProtection="1">
      <alignment horizontal="center" vertical="center" wrapText="1"/>
    </xf>
    <xf numFmtId="166" fontId="2" fillId="2" borderId="8" xfId="1" applyNumberFormat="1" applyFont="1" applyFill="1" applyBorder="1" applyAlignment="1" applyProtection="1">
      <alignment horizontal="center" vertical="center" wrapText="1"/>
    </xf>
    <xf numFmtId="167" fontId="0" fillId="3" borderId="31" xfId="2" applyNumberFormat="1" applyFont="1" applyFill="1" applyBorder="1" applyAlignment="1">
      <alignment horizontal="center"/>
    </xf>
    <xf numFmtId="166" fontId="2" fillId="2" borderId="49" xfId="1" applyNumberFormat="1" applyFont="1" applyFill="1" applyBorder="1" applyAlignment="1" applyProtection="1">
      <alignment horizontal="center" vertical="center" wrapText="1"/>
    </xf>
    <xf numFmtId="166" fontId="2" fillId="2" borderId="50" xfId="1" applyNumberFormat="1" applyFont="1" applyFill="1" applyBorder="1" applyAlignment="1" applyProtection="1">
      <alignment horizontal="center" vertical="center" wrapText="1"/>
    </xf>
    <xf numFmtId="166" fontId="2" fillId="2" borderId="52" xfId="1" applyNumberFormat="1" applyFont="1" applyFill="1" applyBorder="1" applyAlignment="1" applyProtection="1">
      <alignment horizontal="center" vertical="center" wrapText="1"/>
    </xf>
    <xf numFmtId="167" fontId="0" fillId="2" borderId="1" xfId="2" applyNumberFormat="1" applyFont="1" applyFill="1" applyBorder="1" applyAlignment="1">
      <alignment horizontal="center"/>
    </xf>
    <xf numFmtId="167" fontId="0" fillId="2" borderId="1" xfId="2" applyNumberFormat="1" applyFont="1" applyFill="1" applyBorder="1"/>
    <xf numFmtId="166" fontId="0" fillId="2" borderId="1" xfId="0" applyNumberFormat="1" applyFill="1" applyBorder="1"/>
    <xf numFmtId="166" fontId="0" fillId="7" borderId="15" xfId="1" applyNumberFormat="1" applyFont="1" applyFill="1" applyBorder="1"/>
    <xf numFmtId="166" fontId="0" fillId="7" borderId="14" xfId="1" applyNumberFormat="1" applyFont="1" applyFill="1" applyBorder="1"/>
    <xf numFmtId="166" fontId="0" fillId="2" borderId="16" xfId="1" applyNumberFormat="1" applyFont="1" applyFill="1" applyBorder="1"/>
    <xf numFmtId="0" fontId="1" fillId="2" borderId="53" xfId="0" applyFont="1" applyFill="1" applyBorder="1" applyAlignment="1" applyProtection="1">
      <alignment vertical="center" wrapText="1"/>
      <protection locked="0"/>
    </xf>
    <xf numFmtId="0" fontId="1" fillId="2" borderId="54" xfId="0" applyFont="1" applyFill="1" applyBorder="1" applyAlignment="1" applyProtection="1">
      <alignment vertical="center" wrapText="1"/>
      <protection locked="0"/>
    </xf>
    <xf numFmtId="0" fontId="1" fillId="2" borderId="30" xfId="0" applyFont="1" applyFill="1" applyBorder="1" applyAlignment="1" applyProtection="1">
      <alignment vertical="center" wrapText="1"/>
      <protection locked="0"/>
    </xf>
    <xf numFmtId="166" fontId="0" fillId="7" borderId="35" xfId="1" applyNumberFormat="1" applyFont="1" applyFill="1" applyBorder="1"/>
    <xf numFmtId="166" fontId="0" fillId="7" borderId="36" xfId="1" applyNumberFormat="1" applyFont="1" applyFill="1" applyBorder="1"/>
    <xf numFmtId="166" fontId="0" fillId="2" borderId="42" xfId="1" applyNumberFormat="1" applyFont="1" applyFill="1" applyBorder="1"/>
    <xf numFmtId="166" fontId="0" fillId="7" borderId="53" xfId="1" applyNumberFormat="1" applyFont="1" applyFill="1" applyBorder="1"/>
    <xf numFmtId="166" fontId="0" fillId="7" borderId="54" xfId="1" applyNumberFormat="1" applyFont="1" applyFill="1" applyBorder="1"/>
    <xf numFmtId="166" fontId="0" fillId="2" borderId="30" xfId="1" applyNumberFormat="1" applyFont="1" applyFill="1" applyBorder="1"/>
    <xf numFmtId="166" fontId="0" fillId="2" borderId="18" xfId="0" applyNumberFormat="1" applyFill="1" applyBorder="1"/>
    <xf numFmtId="166" fontId="0" fillId="2" borderId="29" xfId="0" applyNumberFormat="1" applyFill="1" applyBorder="1"/>
    <xf numFmtId="166" fontId="0" fillId="2" borderId="24" xfId="0" applyNumberFormat="1" applyFill="1" applyBorder="1"/>
    <xf numFmtId="0" fontId="8" fillId="11" borderId="26" xfId="0" applyFont="1" applyFill="1" applyBorder="1" applyAlignment="1">
      <alignment horizontal="center"/>
    </xf>
    <xf numFmtId="167" fontId="0" fillId="9" borderId="23" xfId="2" applyNumberFormat="1" applyFont="1" applyFill="1" applyBorder="1"/>
    <xf numFmtId="0" fontId="1" fillId="9" borderId="31" xfId="0" applyFont="1" applyFill="1" applyBorder="1" applyAlignment="1" applyProtection="1">
      <alignment vertical="center" wrapText="1"/>
      <protection locked="0"/>
    </xf>
    <xf numFmtId="167" fontId="0" fillId="9" borderId="26" xfId="2" applyNumberFormat="1" applyFont="1" applyFill="1" applyBorder="1"/>
    <xf numFmtId="167" fontId="0" fillId="9" borderId="31" xfId="2" applyNumberFormat="1" applyFont="1" applyFill="1" applyBorder="1"/>
    <xf numFmtId="0" fontId="8" fillId="11" borderId="26" xfId="0" applyFont="1" applyFill="1" applyBorder="1"/>
    <xf numFmtId="166" fontId="0" fillId="2" borderId="23" xfId="1" applyNumberFormat="1" applyFont="1" applyFill="1" applyBorder="1"/>
    <xf numFmtId="0" fontId="1" fillId="2" borderId="31" xfId="0" applyFont="1" applyFill="1" applyBorder="1" applyAlignment="1" applyProtection="1">
      <alignment vertical="center" wrapText="1"/>
      <protection locked="0"/>
    </xf>
    <xf numFmtId="166" fontId="0" fillId="2" borderId="26" xfId="1" applyNumberFormat="1" applyFont="1" applyFill="1" applyBorder="1"/>
    <xf numFmtId="166" fontId="0" fillId="2" borderId="31" xfId="1" applyNumberFormat="1" applyFont="1" applyFill="1" applyBorder="1"/>
    <xf numFmtId="0" fontId="1" fillId="2" borderId="1" xfId="0" applyFont="1" applyFill="1" applyBorder="1" applyAlignment="1">
      <alignment vertical="center" wrapText="1"/>
    </xf>
    <xf numFmtId="166" fontId="1" fillId="2" borderId="11" xfId="1" applyNumberFormat="1" applyFont="1" applyFill="1" applyBorder="1" applyAlignment="1">
      <alignment horizontal="center" vertical="center" wrapText="1"/>
    </xf>
    <xf numFmtId="166" fontId="1" fillId="2" borderId="13" xfId="1" applyNumberFormat="1" applyFont="1" applyFill="1" applyBorder="1" applyAlignment="1">
      <alignment horizontal="center" vertical="center" wrapText="1"/>
    </xf>
    <xf numFmtId="0" fontId="2" fillId="2" borderId="19" xfId="0" quotePrefix="1" applyFont="1" applyFill="1" applyBorder="1" applyAlignment="1">
      <alignment horizontal="left" vertical="center" wrapText="1" indent="2"/>
    </xf>
    <xf numFmtId="0" fontId="2" fillId="5" borderId="19" xfId="0" quotePrefix="1" applyFont="1" applyFill="1" applyBorder="1" applyAlignment="1" applyProtection="1">
      <alignment horizontal="left" vertical="center" wrapText="1" indent="2"/>
      <protection locked="0"/>
    </xf>
    <xf numFmtId="166" fontId="2" fillId="2" borderId="14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quotePrefix="1" applyFont="1" applyFill="1" applyBorder="1" applyAlignment="1" applyProtection="1">
      <alignment horizontal="left" vertical="center" wrapText="1" indent="2"/>
      <protection locked="0"/>
    </xf>
    <xf numFmtId="166" fontId="2" fillId="4" borderId="14" xfId="1" applyNumberFormat="1" applyFont="1" applyFill="1" applyBorder="1" applyAlignment="1" applyProtection="1">
      <alignment horizontal="center" vertical="center" wrapText="1"/>
    </xf>
    <xf numFmtId="166" fontId="2" fillId="2" borderId="57" xfId="1" applyNumberFormat="1" applyFont="1" applyFill="1" applyBorder="1" applyAlignment="1" applyProtection="1">
      <alignment horizontal="center" vertical="center" wrapText="1"/>
    </xf>
    <xf numFmtId="0" fontId="2" fillId="2" borderId="9" xfId="0" quotePrefix="1" applyFont="1" applyFill="1" applyBorder="1" applyAlignment="1">
      <alignment horizontal="left" vertical="center" wrapText="1" indent="2"/>
    </xf>
    <xf numFmtId="10" fontId="1" fillId="3" borderId="13" xfId="2" applyNumberFormat="1" applyFont="1" applyFill="1" applyBorder="1" applyAlignment="1" applyProtection="1">
      <alignment horizontal="right" vertical="center" wrapText="1"/>
    </xf>
    <xf numFmtId="166" fontId="1" fillId="2" borderId="13" xfId="1" applyNumberFormat="1" applyFont="1" applyFill="1" applyBorder="1" applyAlignment="1" applyProtection="1">
      <alignment horizontal="center" vertical="center" wrapText="1"/>
      <protection locked="0"/>
    </xf>
    <xf numFmtId="10" fontId="0" fillId="8" borderId="15" xfId="2" applyNumberFormat="1" applyFont="1" applyFill="1" applyBorder="1" applyProtection="1">
      <protection locked="0"/>
    </xf>
    <xf numFmtId="166" fontId="2" fillId="2" borderId="12" xfId="1" applyNumberFormat="1" applyFont="1" applyFill="1" applyBorder="1" applyAlignment="1">
      <alignment horizontal="center" vertical="center" wrapText="1"/>
    </xf>
    <xf numFmtId="0" fontId="2" fillId="2" borderId="13" xfId="2" applyNumberFormat="1" applyFont="1" applyFill="1" applyBorder="1" applyAlignment="1">
      <alignment horizontal="right" vertical="center" wrapText="1"/>
    </xf>
    <xf numFmtId="167" fontId="2" fillId="2" borderId="12" xfId="2" applyNumberFormat="1" applyFont="1" applyFill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165" fontId="0" fillId="0" borderId="0" xfId="1" applyFont="1" applyProtection="1">
      <protection locked="0"/>
    </xf>
    <xf numFmtId="10" fontId="0" fillId="0" borderId="0" xfId="2" applyNumberFormat="1" applyFont="1" applyProtection="1">
      <protection locked="0"/>
    </xf>
    <xf numFmtId="166" fontId="1" fillId="3" borderId="24" xfId="1" applyNumberFormat="1" applyFont="1" applyFill="1" applyBorder="1" applyAlignment="1" applyProtection="1">
      <alignment horizontal="center" vertical="center" wrapText="1"/>
    </xf>
    <xf numFmtId="9" fontId="2" fillId="3" borderId="1" xfId="2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6" fontId="2" fillId="3" borderId="11" xfId="1" applyNumberFormat="1" applyFont="1" applyFill="1" applyBorder="1" applyAlignment="1" applyProtection="1">
      <alignment vertical="center" wrapText="1"/>
    </xf>
    <xf numFmtId="166" fontId="2" fillId="2" borderId="1" xfId="1" applyNumberFormat="1" applyFont="1" applyFill="1" applyBorder="1" applyAlignment="1" applyProtection="1">
      <alignment vertical="center" wrapText="1"/>
    </xf>
    <xf numFmtId="0" fontId="8" fillId="10" borderId="42" xfId="0" applyFont="1" applyFill="1" applyBorder="1" applyAlignment="1">
      <alignment horizontal="center" wrapText="1"/>
    </xf>
    <xf numFmtId="0" fontId="16" fillId="10" borderId="16" xfId="0" applyFont="1" applyFill="1" applyBorder="1" applyAlignment="1">
      <alignment horizontal="center" wrapText="1"/>
    </xf>
    <xf numFmtId="0" fontId="0" fillId="13" borderId="37" xfId="0" applyFill="1" applyBorder="1"/>
    <xf numFmtId="0" fontId="0" fillId="13" borderId="37" xfId="0" applyFill="1" applyBorder="1" applyAlignment="1">
      <alignment horizontal="center"/>
    </xf>
    <xf numFmtId="165" fontId="0" fillId="13" borderId="37" xfId="1" applyFont="1" applyFill="1" applyBorder="1" applyAlignment="1">
      <alignment horizontal="center" vertical="center"/>
    </xf>
    <xf numFmtId="166" fontId="8" fillId="13" borderId="22" xfId="1" applyNumberFormat="1" applyFont="1" applyFill="1" applyBorder="1" applyAlignment="1">
      <alignment horizontal="center" vertical="center"/>
    </xf>
    <xf numFmtId="166" fontId="0" fillId="10" borderId="58" xfId="1" applyNumberFormat="1" applyFont="1" applyFill="1" applyBorder="1"/>
    <xf numFmtId="166" fontId="8" fillId="10" borderId="58" xfId="1" applyNumberFormat="1" applyFont="1" applyFill="1" applyBorder="1" applyAlignment="1">
      <alignment horizontal="right"/>
    </xf>
    <xf numFmtId="166" fontId="0" fillId="3" borderId="59" xfId="1" applyNumberFormat="1" applyFont="1" applyFill="1" applyBorder="1"/>
    <xf numFmtId="166" fontId="8" fillId="3" borderId="59" xfId="1" applyNumberFormat="1" applyFont="1" applyFill="1" applyBorder="1" applyAlignment="1">
      <alignment horizontal="right"/>
    </xf>
    <xf numFmtId="0" fontId="0" fillId="5" borderId="14" xfId="0" applyFill="1" applyBorder="1"/>
    <xf numFmtId="0" fontId="0" fillId="13" borderId="21" xfId="0" applyFill="1" applyBorder="1"/>
    <xf numFmtId="0" fontId="0" fillId="10" borderId="58" xfId="0" applyFill="1" applyBorder="1"/>
    <xf numFmtId="0" fontId="0" fillId="3" borderId="59" xfId="0" applyFill="1" applyBorder="1"/>
    <xf numFmtId="0" fontId="0" fillId="10" borderId="55" xfId="0" applyFill="1" applyBorder="1"/>
    <xf numFmtId="0" fontId="0" fillId="3" borderId="56" xfId="0" applyFill="1" applyBorder="1"/>
    <xf numFmtId="165" fontId="8" fillId="10" borderId="42" xfId="1" applyFont="1" applyFill="1" applyBorder="1" applyAlignment="1">
      <alignment horizontal="center"/>
    </xf>
    <xf numFmtId="165" fontId="8" fillId="10" borderId="16" xfId="1" applyFont="1" applyFill="1" applyBorder="1" applyAlignment="1">
      <alignment horizontal="center"/>
    </xf>
    <xf numFmtId="165" fontId="8" fillId="3" borderId="22" xfId="1" applyFont="1" applyFill="1" applyBorder="1" applyAlignment="1">
      <alignment horizontal="center"/>
    </xf>
    <xf numFmtId="165" fontId="8" fillId="10" borderId="16" xfId="1" applyFont="1" applyFill="1" applyBorder="1" applyAlignment="1">
      <alignment horizontal="center" vertical="center"/>
    </xf>
    <xf numFmtId="0" fontId="0" fillId="10" borderId="11" xfId="0" applyFill="1" applyBorder="1"/>
    <xf numFmtId="166" fontId="0" fillId="10" borderId="12" xfId="1" applyNumberFormat="1" applyFont="1" applyFill="1" applyBorder="1"/>
    <xf numFmtId="166" fontId="8" fillId="10" borderId="12" xfId="1" applyNumberFormat="1" applyFont="1" applyFill="1" applyBorder="1" applyAlignment="1">
      <alignment horizontal="right"/>
    </xf>
    <xf numFmtId="165" fontId="8" fillId="10" borderId="24" xfId="1" applyFont="1" applyFill="1" applyBorder="1" applyAlignment="1">
      <alignment horizontal="center"/>
    </xf>
    <xf numFmtId="10" fontId="1" fillId="2" borderId="1" xfId="2" applyNumberFormat="1" applyFont="1" applyFill="1" applyBorder="1" applyAlignment="1" applyProtection="1">
      <alignment horizontal="center" vertical="center"/>
    </xf>
    <xf numFmtId="0" fontId="2" fillId="2" borderId="8" xfId="0" quotePrefix="1" applyFont="1" applyFill="1" applyBorder="1" applyAlignment="1">
      <alignment horizontal="left" vertical="center" wrapText="1" indent="2"/>
    </xf>
    <xf numFmtId="0" fontId="2" fillId="2" borderId="26" xfId="0" quotePrefix="1" applyFont="1" applyFill="1" applyBorder="1" applyAlignment="1">
      <alignment horizontal="left" vertical="center" wrapText="1" indent="2"/>
    </xf>
    <xf numFmtId="0" fontId="2" fillId="2" borderId="31" xfId="0" quotePrefix="1" applyFont="1" applyFill="1" applyBorder="1" applyAlignment="1">
      <alignment horizontal="left" vertical="center" wrapText="1" indent="2"/>
    </xf>
    <xf numFmtId="0" fontId="2" fillId="2" borderId="23" xfId="0" quotePrefix="1" applyFont="1" applyFill="1" applyBorder="1" applyAlignment="1">
      <alignment horizontal="left" vertical="center" wrapText="1" indent="2"/>
    </xf>
    <xf numFmtId="0" fontId="2" fillId="2" borderId="43" xfId="0" quotePrefix="1" applyFont="1" applyFill="1" applyBorder="1" applyAlignment="1">
      <alignment horizontal="left" vertical="center" wrapText="1" indent="2"/>
    </xf>
    <xf numFmtId="0" fontId="21" fillId="0" borderId="0" xfId="0" quotePrefix="1" applyFont="1"/>
    <xf numFmtId="164" fontId="0" fillId="0" borderId="0" xfId="0" applyNumberFormat="1" applyProtection="1">
      <protection locked="0"/>
    </xf>
    <xf numFmtId="0" fontId="0" fillId="0" borderId="0" xfId="0" quotePrefix="1" applyProtection="1"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166" fontId="2" fillId="2" borderId="27" xfId="1" applyNumberFormat="1" applyFont="1" applyFill="1" applyBorder="1" applyAlignment="1">
      <alignment horizontal="center" vertical="center" wrapText="1"/>
    </xf>
    <xf numFmtId="166" fontId="1" fillId="3" borderId="12" xfId="1" applyNumberFormat="1" applyFont="1" applyFill="1" applyBorder="1" applyAlignment="1">
      <alignment horizontal="center" vertical="center" wrapText="1"/>
    </xf>
    <xf numFmtId="166" fontId="1" fillId="2" borderId="18" xfId="1" applyNumberFormat="1" applyFont="1" applyFill="1" applyBorder="1" applyAlignment="1">
      <alignment horizontal="center" vertical="center" wrapText="1"/>
    </xf>
    <xf numFmtId="166" fontId="1" fillId="2" borderId="24" xfId="1" applyNumberFormat="1" applyFont="1" applyFill="1" applyBorder="1" applyAlignment="1">
      <alignment horizontal="center" vertical="center" wrapText="1"/>
    </xf>
    <xf numFmtId="166" fontId="1" fillId="3" borderId="60" xfId="1" applyNumberFormat="1" applyFont="1" applyFill="1" applyBorder="1" applyAlignment="1">
      <alignment horizontal="center" vertical="center" wrapText="1"/>
    </xf>
    <xf numFmtId="166" fontId="1" fillId="3" borderId="29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8" fillId="0" borderId="20" xfId="0" applyFont="1" applyBorder="1" applyAlignment="1">
      <alignment horizontal="center"/>
    </xf>
    <xf numFmtId="0" fontId="15" fillId="0" borderId="0" xfId="0" applyFont="1" applyAlignment="1">
      <alignment horizontal="center" vertical="center" textRotation="90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166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5" fontId="0" fillId="5" borderId="15" xfId="1" applyFont="1" applyFill="1" applyBorder="1" applyAlignment="1">
      <alignment horizontal="center" vertical="center" wrapText="1"/>
    </xf>
    <xf numFmtId="165" fontId="8" fillId="10" borderId="16" xfId="1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0" fillId="2" borderId="0" xfId="0" applyFill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166" fontId="2" fillId="3" borderId="18" xfId="1" applyNumberFormat="1" applyFont="1" applyFill="1" applyBorder="1" applyAlignment="1" applyProtection="1">
      <alignment vertical="center" wrapText="1"/>
      <protection locked="0"/>
    </xf>
    <xf numFmtId="166" fontId="2" fillId="3" borderId="12" xfId="1" applyNumberFormat="1" applyFont="1" applyFill="1" applyBorder="1" applyAlignment="1" applyProtection="1">
      <alignment vertical="center" wrapText="1"/>
      <protection locked="0"/>
    </xf>
    <xf numFmtId="166" fontId="2" fillId="3" borderId="39" xfId="1" applyNumberFormat="1" applyFont="1" applyFill="1" applyBorder="1" applyAlignment="1" applyProtection="1">
      <alignment vertical="center" wrapText="1"/>
      <protection locked="0"/>
    </xf>
    <xf numFmtId="0" fontId="1" fillId="16" borderId="1" xfId="0" applyFont="1" applyFill="1" applyBorder="1" applyAlignment="1" applyProtection="1">
      <alignment horizontal="left" vertical="center" wrapText="1"/>
      <protection locked="0"/>
    </xf>
    <xf numFmtId="0" fontId="1" fillId="16" borderId="32" xfId="0" applyFont="1" applyFill="1" applyBorder="1" applyAlignment="1" applyProtection="1">
      <alignment horizontal="left" vertical="center" wrapText="1" indent="2"/>
      <protection locked="0"/>
    </xf>
    <xf numFmtId="166" fontId="2" fillId="16" borderId="2" xfId="1" applyNumberFormat="1" applyFont="1" applyFill="1" applyBorder="1" applyAlignment="1" applyProtection="1">
      <alignment vertical="center" wrapText="1"/>
      <protection locked="0"/>
    </xf>
    <xf numFmtId="166" fontId="2" fillId="16" borderId="3" xfId="1" applyNumberFormat="1" applyFont="1" applyFill="1" applyBorder="1" applyAlignment="1" applyProtection="1">
      <alignment vertical="center" wrapText="1"/>
      <protection locked="0"/>
    </xf>
    <xf numFmtId="166" fontId="2" fillId="16" borderId="40" xfId="1" applyNumberFormat="1" applyFont="1" applyFill="1" applyBorder="1" applyAlignment="1" applyProtection="1">
      <alignment horizontal="center" vertical="center" wrapText="1"/>
      <protection locked="0"/>
    </xf>
    <xf numFmtId="166" fontId="2" fillId="16" borderId="33" xfId="1" applyNumberFormat="1" applyFont="1" applyFill="1" applyBorder="1" applyAlignment="1" applyProtection="1">
      <alignment horizontal="center" vertical="center" wrapText="1"/>
      <protection locked="0"/>
    </xf>
    <xf numFmtId="0" fontId="1" fillId="16" borderId="32" xfId="0" applyFont="1" applyFill="1" applyBorder="1" applyAlignment="1">
      <alignment horizontal="left" vertical="center" wrapText="1" indent="2"/>
    </xf>
    <xf numFmtId="166" fontId="2" fillId="16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16" borderId="26" xfId="0" applyFont="1" applyFill="1" applyBorder="1" applyAlignment="1">
      <alignment horizontal="left" vertical="center" wrapText="1" indent="2"/>
    </xf>
    <xf numFmtId="166" fontId="2" fillId="16" borderId="32" xfId="1" applyNumberFormat="1" applyFont="1" applyFill="1" applyBorder="1" applyAlignment="1" applyProtection="1">
      <alignment horizontal="center" vertical="center" wrapText="1"/>
      <protection locked="0"/>
    </xf>
    <xf numFmtId="166" fontId="2" fillId="16" borderId="3" xfId="1" applyNumberFormat="1" applyFont="1" applyFill="1" applyBorder="1" applyAlignment="1" applyProtection="1">
      <alignment horizontal="center" vertical="center" wrapText="1"/>
      <protection locked="0"/>
    </xf>
    <xf numFmtId="166" fontId="2" fillId="16" borderId="4" xfId="1" applyNumberFormat="1" applyFont="1" applyFill="1" applyBorder="1" applyAlignment="1" applyProtection="1">
      <alignment vertical="center" wrapText="1"/>
      <protection locked="0"/>
    </xf>
    <xf numFmtId="166" fontId="1" fillId="16" borderId="4" xfId="1" applyNumberFormat="1" applyFont="1" applyFill="1" applyBorder="1" applyAlignment="1" applyProtection="1">
      <alignment horizontal="center" vertical="center" wrapText="1"/>
      <protection locked="0"/>
    </xf>
    <xf numFmtId="166" fontId="2" fillId="16" borderId="41" xfId="1" applyNumberFormat="1" applyFont="1" applyFill="1" applyBorder="1" applyAlignment="1" applyProtection="1">
      <alignment vertical="center" wrapText="1"/>
      <protection locked="0"/>
    </xf>
    <xf numFmtId="0" fontId="8" fillId="16" borderId="35" xfId="0" applyFont="1" applyFill="1" applyBorder="1"/>
    <xf numFmtId="0" fontId="8" fillId="16" borderId="36" xfId="0" applyFont="1" applyFill="1" applyBorder="1"/>
    <xf numFmtId="0" fontId="8" fillId="16" borderId="36" xfId="0" applyFont="1" applyFill="1" applyBorder="1" applyAlignment="1">
      <alignment horizontal="center" wrapText="1"/>
    </xf>
    <xf numFmtId="0" fontId="16" fillId="16" borderId="14" xfId="0" applyFont="1" applyFill="1" applyBorder="1" applyAlignment="1">
      <alignment horizontal="center"/>
    </xf>
    <xf numFmtId="0" fontId="16" fillId="16" borderId="15" xfId="0" applyFont="1" applyFill="1" applyBorder="1" applyAlignment="1">
      <alignment horizontal="center"/>
    </xf>
    <xf numFmtId="0" fontId="16" fillId="16" borderId="15" xfId="0" applyFont="1" applyFill="1" applyBorder="1" applyAlignment="1">
      <alignment horizontal="center" wrapText="1"/>
    </xf>
    <xf numFmtId="0" fontId="8" fillId="16" borderId="15" xfId="0" applyFont="1" applyFill="1" applyBorder="1" applyAlignment="1">
      <alignment wrapText="1"/>
    </xf>
    <xf numFmtId="0" fontId="16" fillId="16" borderId="14" xfId="0" applyFont="1" applyFill="1" applyBorder="1" applyAlignment="1">
      <alignment horizontal="center" wrapText="1"/>
    </xf>
    <xf numFmtId="0" fontId="8" fillId="16" borderId="15" xfId="0" applyFont="1" applyFill="1" applyBorder="1" applyProtection="1">
      <protection locked="0"/>
    </xf>
    <xf numFmtId="0" fontId="8" fillId="16" borderId="15" xfId="0" applyFont="1" applyFill="1" applyBorder="1" applyAlignment="1" applyProtection="1">
      <alignment wrapText="1"/>
      <protection locked="0"/>
    </xf>
    <xf numFmtId="0" fontId="8" fillId="16" borderId="15" xfId="0" applyFont="1" applyFill="1" applyBorder="1" applyAlignment="1" applyProtection="1">
      <alignment horizontal="center" wrapText="1"/>
      <protection locked="0"/>
    </xf>
    <xf numFmtId="0" fontId="16" fillId="16" borderId="15" xfId="0" applyFont="1" applyFill="1" applyBorder="1" applyAlignment="1" applyProtection="1">
      <alignment horizontal="center"/>
      <protection locked="0"/>
    </xf>
    <xf numFmtId="0" fontId="16" fillId="16" borderId="15" xfId="0" applyFont="1" applyFill="1" applyBorder="1" applyAlignment="1" applyProtection="1">
      <alignment horizontal="center" wrapText="1"/>
      <protection locked="0"/>
    </xf>
    <xf numFmtId="0" fontId="8" fillId="16" borderId="11" xfId="0" applyFont="1" applyFill="1" applyBorder="1" applyAlignment="1" applyProtection="1">
      <alignment horizontal="center"/>
      <protection locked="0"/>
    </xf>
    <xf numFmtId="0" fontId="8" fillId="16" borderId="1" xfId="0" applyFont="1" applyFill="1" applyBorder="1" applyAlignment="1" applyProtection="1">
      <alignment horizontal="center"/>
      <protection locked="0"/>
    </xf>
    <xf numFmtId="0" fontId="14" fillId="16" borderId="11" xfId="0" applyFont="1" applyFill="1" applyBorder="1" applyAlignment="1" applyProtection="1">
      <alignment horizontal="center" wrapText="1"/>
      <protection locked="0"/>
    </xf>
    <xf numFmtId="0" fontId="14" fillId="6" borderId="12" xfId="0" applyFont="1" applyFill="1" applyBorder="1" applyAlignment="1" applyProtection="1">
      <alignment horizontal="center"/>
      <protection locked="0"/>
    </xf>
    <xf numFmtId="0" fontId="14" fillId="6" borderId="13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5" borderId="6" xfId="0" applyFill="1" applyBorder="1" applyAlignment="1" applyProtection="1">
      <alignment horizontal="left" vertical="top"/>
      <protection locked="0"/>
    </xf>
    <xf numFmtId="0" fontId="0" fillId="5" borderId="7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8" borderId="2" xfId="0" applyFill="1" applyBorder="1" applyAlignment="1" applyProtection="1">
      <alignment horizontal="left" vertical="top" wrapText="1"/>
      <protection locked="0"/>
    </xf>
    <xf numFmtId="0" fontId="0" fillId="8" borderId="3" xfId="0" applyFill="1" applyBorder="1" applyAlignment="1" applyProtection="1">
      <alignment horizontal="left" vertical="top" wrapText="1"/>
      <protection locked="0"/>
    </xf>
    <xf numFmtId="0" fontId="0" fillId="8" borderId="4" xfId="0" applyFill="1" applyBorder="1" applyAlignment="1" applyProtection="1">
      <alignment horizontal="left" vertical="top" wrapText="1"/>
      <protection locked="0"/>
    </xf>
    <xf numFmtId="169" fontId="1" fillId="7" borderId="10" xfId="0" applyNumberFormat="1" applyFont="1" applyFill="1" applyBorder="1" applyAlignment="1" applyProtection="1">
      <alignment horizontal="center" vertical="center" wrapText="1"/>
      <protection locked="0"/>
    </xf>
    <xf numFmtId="169" fontId="1" fillId="7" borderId="9" xfId="0" applyNumberFormat="1" applyFont="1" applyFill="1" applyBorder="1" applyAlignment="1" applyProtection="1">
      <alignment horizontal="center" vertical="center" wrapText="1"/>
      <protection locked="0"/>
    </xf>
    <xf numFmtId="169" fontId="1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left" vertical="top" wrapText="1"/>
      <protection locked="0"/>
    </xf>
    <xf numFmtId="0" fontId="0" fillId="15" borderId="3" xfId="0" applyFill="1" applyBorder="1" applyAlignment="1" applyProtection="1">
      <alignment horizontal="left" vertical="top" wrapText="1"/>
      <protection locked="0"/>
    </xf>
    <xf numFmtId="0" fontId="0" fillId="15" borderId="4" xfId="0" applyFill="1" applyBorder="1" applyAlignment="1" applyProtection="1">
      <alignment horizontal="left" vertical="top" wrapText="1"/>
      <protection locked="0"/>
    </xf>
    <xf numFmtId="0" fontId="0" fillId="15" borderId="19" xfId="0" applyFill="1" applyBorder="1" applyAlignment="1" applyProtection="1">
      <alignment horizontal="left" vertical="top" wrapText="1"/>
      <protection locked="0"/>
    </xf>
    <xf numFmtId="0" fontId="0" fillId="15" borderId="0" xfId="0" applyFill="1" applyAlignment="1" applyProtection="1">
      <alignment horizontal="left" vertical="top" wrapText="1"/>
      <protection locked="0"/>
    </xf>
    <xf numFmtId="0" fontId="0" fillId="15" borderId="20" xfId="0" applyFill="1" applyBorder="1" applyAlignment="1" applyProtection="1">
      <alignment horizontal="left" vertical="top" wrapText="1"/>
      <protection locked="0"/>
    </xf>
    <xf numFmtId="0" fontId="0" fillId="15" borderId="5" xfId="0" applyFill="1" applyBorder="1" applyAlignment="1" applyProtection="1">
      <alignment horizontal="left" vertical="top" wrapText="1"/>
      <protection locked="0"/>
    </xf>
    <xf numFmtId="0" fontId="0" fillId="15" borderId="6" xfId="0" applyFill="1" applyBorder="1" applyAlignment="1" applyProtection="1">
      <alignment horizontal="left" vertical="top" wrapText="1"/>
      <protection locked="0"/>
    </xf>
    <xf numFmtId="0" fontId="0" fillId="15" borderId="7" xfId="0" applyFill="1" applyBorder="1" applyAlignment="1" applyProtection="1">
      <alignment horizontal="left" vertical="top" wrapText="1"/>
      <protection locked="0"/>
    </xf>
    <xf numFmtId="169" fontId="1" fillId="7" borderId="4" xfId="0" applyNumberFormat="1" applyFont="1" applyFill="1" applyBorder="1" applyAlignment="1" applyProtection="1">
      <alignment horizontal="center" vertical="center" wrapText="1"/>
      <protection locked="0"/>
    </xf>
    <xf numFmtId="169" fontId="1" fillId="7" borderId="20" xfId="0" applyNumberFormat="1" applyFont="1" applyFill="1" applyBorder="1" applyAlignment="1" applyProtection="1">
      <alignment horizontal="center" vertical="center" wrapText="1"/>
      <protection locked="0"/>
    </xf>
    <xf numFmtId="169" fontId="1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3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9" fontId="1" fillId="7" borderId="3" xfId="0" applyNumberFormat="1" applyFont="1" applyFill="1" applyBorder="1" applyAlignment="1" applyProtection="1">
      <alignment horizontal="center" vertical="center" wrapText="1"/>
      <protection locked="0"/>
    </xf>
    <xf numFmtId="169" fontId="1" fillId="7" borderId="0" xfId="0" applyNumberFormat="1" applyFont="1" applyFill="1" applyAlignment="1" applyProtection="1">
      <alignment horizontal="center" vertical="center" wrapText="1"/>
      <protection locked="0"/>
    </xf>
    <xf numFmtId="169" fontId="1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3" fillId="16" borderId="11" xfId="0" applyFont="1" applyFill="1" applyBorder="1" applyAlignment="1" applyProtection="1">
      <alignment horizontal="center" vertical="center" wrapText="1"/>
      <protection locked="0"/>
    </xf>
    <xf numFmtId="0" fontId="23" fillId="6" borderId="12" xfId="0" applyFont="1" applyFill="1" applyBorder="1" applyAlignment="1" applyProtection="1">
      <alignment horizontal="center" vertical="center" wrapText="1"/>
      <protection locked="0"/>
    </xf>
    <xf numFmtId="0" fontId="23" fillId="6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169" fontId="1" fillId="7" borderId="10" xfId="0" applyNumberFormat="1" applyFont="1" applyFill="1" applyBorder="1" applyAlignment="1">
      <alignment horizontal="center" vertical="center" wrapText="1"/>
    </xf>
    <xf numFmtId="169" fontId="1" fillId="7" borderId="9" xfId="0" applyNumberFormat="1" applyFont="1" applyFill="1" applyBorder="1" applyAlignment="1">
      <alignment horizontal="center" vertical="center" wrapText="1"/>
    </xf>
    <xf numFmtId="169" fontId="1" fillId="7" borderId="8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169" fontId="1" fillId="7" borderId="4" xfId="0" applyNumberFormat="1" applyFont="1" applyFill="1" applyBorder="1" applyAlignment="1">
      <alignment horizontal="center" vertical="center" wrapText="1"/>
    </xf>
    <xf numFmtId="169" fontId="1" fillId="7" borderId="2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8" fillId="11" borderId="11" xfId="0" applyFont="1" applyFill="1" applyBorder="1" applyAlignment="1">
      <alignment horizontal="center"/>
    </xf>
    <xf numFmtId="0" fontId="8" fillId="11" borderId="12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8" fillId="16" borderId="11" xfId="0" applyFont="1" applyFill="1" applyBorder="1" applyAlignment="1" applyProtection="1">
      <alignment horizontal="center"/>
      <protection locked="0"/>
    </xf>
    <xf numFmtId="0" fontId="8" fillId="16" borderId="12" xfId="0" applyFont="1" applyFill="1" applyBorder="1" applyAlignment="1" applyProtection="1">
      <alignment horizontal="center"/>
      <protection locked="0"/>
    </xf>
    <xf numFmtId="0" fontId="8" fillId="16" borderId="1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8" fillId="16" borderId="10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24" fillId="16" borderId="11" xfId="0" applyFont="1" applyFill="1" applyBorder="1" applyAlignment="1" applyProtection="1">
      <alignment horizontal="center" vertical="center" wrapText="1"/>
      <protection locked="0"/>
    </xf>
    <xf numFmtId="0" fontId="24" fillId="6" borderId="12" xfId="0" applyFont="1" applyFill="1" applyBorder="1" applyAlignment="1" applyProtection="1">
      <alignment horizontal="center" vertical="center" wrapText="1"/>
      <protection locked="0"/>
    </xf>
    <xf numFmtId="0" fontId="24" fillId="6" borderId="1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12" fillId="15" borderId="11" xfId="0" applyFont="1" applyFill="1" applyBorder="1" applyAlignment="1">
      <alignment horizontal="center"/>
    </xf>
    <xf numFmtId="0" fontId="12" fillId="15" borderId="12" xfId="0" applyFont="1" applyFill="1" applyBorder="1" applyAlignment="1">
      <alignment horizontal="center"/>
    </xf>
    <xf numFmtId="0" fontId="12" fillId="15" borderId="13" xfId="0" applyFont="1" applyFill="1" applyBorder="1" applyAlignment="1">
      <alignment horizontal="center"/>
    </xf>
    <xf numFmtId="0" fontId="15" fillId="0" borderId="0" xfId="0" applyFont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3" fillId="16" borderId="11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169" fontId="14" fillId="3" borderId="11" xfId="0" applyNumberFormat="1" applyFont="1" applyFill="1" applyBorder="1" applyAlignment="1">
      <alignment horizontal="left" vertical="center"/>
    </xf>
    <xf numFmtId="169" fontId="14" fillId="3" borderId="12" xfId="0" applyNumberFormat="1" applyFont="1" applyFill="1" applyBorder="1" applyAlignment="1">
      <alignment horizontal="left" vertical="center"/>
    </xf>
    <xf numFmtId="169" fontId="14" fillId="3" borderId="13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69" fontId="14" fillId="3" borderId="11" xfId="0" applyNumberFormat="1" applyFont="1" applyFill="1" applyBorder="1" applyAlignment="1">
      <alignment horizontal="center" vertical="center"/>
    </xf>
    <xf numFmtId="169" fontId="14" fillId="3" borderId="12" xfId="0" applyNumberFormat="1" applyFont="1" applyFill="1" applyBorder="1" applyAlignment="1">
      <alignment horizontal="center" vertical="center"/>
    </xf>
    <xf numFmtId="169" fontId="14" fillId="3" borderId="13" xfId="0" applyNumberFormat="1" applyFont="1" applyFill="1" applyBorder="1" applyAlignment="1">
      <alignment horizontal="center" vertical="center"/>
    </xf>
    <xf numFmtId="0" fontId="8" fillId="14" borderId="26" xfId="0" applyFont="1" applyFill="1" applyBorder="1" applyAlignment="1">
      <alignment horizontal="left" vertical="top" wrapText="1"/>
    </xf>
    <xf numFmtId="0" fontId="8" fillId="14" borderId="31" xfId="0" applyFont="1" applyFill="1" applyBorder="1" applyAlignment="1">
      <alignment horizontal="left" vertical="top" wrapText="1"/>
    </xf>
    <xf numFmtId="0" fontId="8" fillId="11" borderId="35" xfId="0" applyFont="1" applyFill="1" applyBorder="1" applyAlignment="1">
      <alignment horizontal="center"/>
    </xf>
    <xf numFmtId="0" fontId="8" fillId="11" borderId="36" xfId="0" applyFont="1" applyFill="1" applyBorder="1" applyAlignment="1">
      <alignment horizontal="center"/>
    </xf>
    <xf numFmtId="0" fontId="8" fillId="11" borderId="42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7" borderId="11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/>
    </xf>
    <xf numFmtId="0" fontId="1" fillId="7" borderId="11" xfId="0" applyFont="1" applyFill="1" applyBorder="1" applyAlignment="1" applyProtection="1">
      <alignment horizontal="left" vertical="center"/>
      <protection locked="0"/>
    </xf>
    <xf numFmtId="0" fontId="1" fillId="7" borderId="12" xfId="0" applyFont="1" applyFill="1" applyBorder="1" applyAlignment="1" applyProtection="1">
      <alignment horizontal="left" vertical="center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wrapText="1"/>
    </xf>
    <xf numFmtId="0" fontId="8" fillId="7" borderId="11" xfId="0" applyFont="1" applyFill="1" applyBorder="1" applyAlignment="1">
      <alignment horizontal="left" wrapText="1"/>
    </xf>
    <xf numFmtId="0" fontId="8" fillId="7" borderId="13" xfId="0" applyFont="1" applyFill="1" applyBorder="1" applyAlignment="1">
      <alignment horizontal="left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 cent" xfId="2" builtinId="5"/>
  </cellStyles>
  <dxfs count="37">
    <dxf>
      <font>
        <color rgb="FF9C0006"/>
      </font>
      <fill>
        <patternFill>
          <bgColor rgb="FFFFC7CE"/>
        </patternFill>
      </fill>
    </dxf>
    <dxf>
      <fill>
        <patternFill>
          <fgColor rgb="FFFF9393"/>
          <bgColor rgb="FFFF9393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fgColor rgb="FFFF9393"/>
          <bgColor rgb="FFFF9393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fgColor rgb="FFFF9393"/>
          <bgColor rgb="FFFF9393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9393"/>
          <bgColor rgb="FFFF9393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EEA4E5"/>
      <color rgb="FFFF9393"/>
      <color rgb="FFF6FFA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F250-9233-4436-82ED-7C4A5096CEA8}">
  <sheetPr>
    <tabColor theme="9"/>
  </sheetPr>
  <dimension ref="B1:E57"/>
  <sheetViews>
    <sheetView tabSelected="1" topLeftCell="A12" zoomScale="85" zoomScaleNormal="85" workbookViewId="0">
      <selection activeCell="I21" sqref="I21"/>
    </sheetView>
  </sheetViews>
  <sheetFormatPr defaultColWidth="9.109375" defaultRowHeight="14.4" x14ac:dyDescent="0.3"/>
  <cols>
    <col min="1" max="1" width="9.109375" style="1"/>
    <col min="2" max="2" width="11.44140625" style="1" customWidth="1"/>
    <col min="3" max="3" width="18.109375" style="1" customWidth="1"/>
    <col min="4" max="4" width="65.6640625" style="1" customWidth="1"/>
    <col min="5" max="5" width="44.88671875" style="1" customWidth="1"/>
    <col min="6" max="16384" width="9.109375" style="1"/>
  </cols>
  <sheetData>
    <row r="1" spans="2:5" ht="15" thickBot="1" x14ac:dyDescent="0.35"/>
    <row r="2" spans="2:5" ht="46.95" customHeight="1" thickBot="1" x14ac:dyDescent="0.4">
      <c r="B2" s="331" t="s">
        <v>0</v>
      </c>
      <c r="C2" s="332"/>
      <c r="D2" s="332"/>
      <c r="E2" s="333"/>
    </row>
    <row r="3" spans="2:5" ht="15" thickBot="1" x14ac:dyDescent="0.35"/>
    <row r="4" spans="2:5" ht="15" thickBot="1" x14ac:dyDescent="0.35">
      <c r="B4" s="334" t="s">
        <v>1</v>
      </c>
      <c r="C4" s="335"/>
      <c r="D4" s="335"/>
      <c r="E4" s="336"/>
    </row>
    <row r="5" spans="2:5" ht="30.75" customHeight="1" x14ac:dyDescent="0.3">
      <c r="B5" s="343" t="s">
        <v>2</v>
      </c>
      <c r="C5" s="345" t="s">
        <v>3</v>
      </c>
      <c r="D5" s="346"/>
      <c r="E5" s="347"/>
    </row>
    <row r="6" spans="2:5" ht="15" thickBot="1" x14ac:dyDescent="0.35">
      <c r="B6" s="344"/>
      <c r="C6" s="341" t="s">
        <v>4</v>
      </c>
      <c r="D6" s="341"/>
      <c r="E6" s="342"/>
    </row>
    <row r="7" spans="2:5" x14ac:dyDescent="0.3">
      <c r="B7" s="134" t="b">
        <v>0</v>
      </c>
      <c r="C7" s="337" t="s">
        <v>5</v>
      </c>
      <c r="D7" s="337"/>
      <c r="E7" s="338"/>
    </row>
    <row r="8" spans="2:5" x14ac:dyDescent="0.3">
      <c r="B8" s="134" t="b">
        <v>0</v>
      </c>
      <c r="C8" s="297" t="s">
        <v>6</v>
      </c>
      <c r="D8" s="297"/>
      <c r="E8" s="298"/>
    </row>
    <row r="9" spans="2:5" x14ac:dyDescent="0.3">
      <c r="B9" s="134" t="b">
        <v>0</v>
      </c>
      <c r="C9" s="337" t="s">
        <v>7</v>
      </c>
      <c r="D9" s="337"/>
      <c r="E9" s="338"/>
    </row>
    <row r="10" spans="2:5" x14ac:dyDescent="0.3">
      <c r="B10" s="134" t="b">
        <v>0</v>
      </c>
      <c r="C10" s="337" t="s">
        <v>8</v>
      </c>
      <c r="D10" s="337"/>
      <c r="E10" s="338"/>
    </row>
    <row r="11" spans="2:5" x14ac:dyDescent="0.3">
      <c r="B11" s="134" t="b">
        <v>0</v>
      </c>
      <c r="C11" s="297" t="s">
        <v>9</v>
      </c>
      <c r="D11" s="297"/>
      <c r="E11" s="298"/>
    </row>
    <row r="12" spans="2:5" x14ac:dyDescent="0.3">
      <c r="B12" s="134" t="b">
        <v>0</v>
      </c>
      <c r="C12" s="49" t="s">
        <v>10</v>
      </c>
      <c r="D12" s="49"/>
      <c r="E12" s="50"/>
    </row>
    <row r="13" spans="2:5" x14ac:dyDescent="0.3">
      <c r="B13" s="134" t="b">
        <v>0</v>
      </c>
      <c r="C13" s="49" t="s">
        <v>11</v>
      </c>
      <c r="D13" s="49"/>
      <c r="E13" s="50"/>
    </row>
    <row r="14" spans="2:5" x14ac:dyDescent="0.3">
      <c r="B14" s="134" t="b">
        <v>0</v>
      </c>
      <c r="C14" s="49" t="s">
        <v>12</v>
      </c>
      <c r="D14" s="49"/>
      <c r="E14" s="50"/>
    </row>
    <row r="15" spans="2:5" x14ac:dyDescent="0.3">
      <c r="B15" s="134" t="b">
        <v>0</v>
      </c>
      <c r="C15" s="49" t="s">
        <v>13</v>
      </c>
      <c r="D15" s="49"/>
      <c r="E15" s="50"/>
    </row>
    <row r="16" spans="2:5" x14ac:dyDescent="0.3">
      <c r="B16" s="134" t="b">
        <v>0</v>
      </c>
      <c r="C16" s="49" t="s">
        <v>14</v>
      </c>
      <c r="D16" s="49"/>
      <c r="E16" s="50"/>
    </row>
    <row r="17" spans="2:5" ht="15" customHeight="1" thickBot="1" x14ac:dyDescent="0.35">
      <c r="B17" s="135" t="b">
        <v>0</v>
      </c>
      <c r="C17" s="339" t="s">
        <v>15</v>
      </c>
      <c r="D17" s="339"/>
      <c r="E17" s="340"/>
    </row>
    <row r="18" spans="2:5" ht="15" thickBot="1" x14ac:dyDescent="0.35"/>
    <row r="19" spans="2:5" x14ac:dyDescent="0.3">
      <c r="B19" s="51" t="s">
        <v>16</v>
      </c>
      <c r="C19" s="52"/>
      <c r="D19" s="53"/>
      <c r="E19" s="54"/>
    </row>
    <row r="20" spans="2:5" x14ac:dyDescent="0.3">
      <c r="B20" s="55" t="s">
        <v>17</v>
      </c>
      <c r="C20" s="56"/>
      <c r="D20" s="136"/>
      <c r="E20" s="57" t="s">
        <v>18</v>
      </c>
    </row>
    <row r="21" spans="2:5" x14ac:dyDescent="0.3">
      <c r="B21" s="55" t="s">
        <v>19</v>
      </c>
      <c r="C21" s="56"/>
      <c r="D21" s="58" t="s">
        <v>20</v>
      </c>
      <c r="E21" s="57" t="s">
        <v>21</v>
      </c>
    </row>
    <row r="22" spans="2:5" x14ac:dyDescent="0.3">
      <c r="B22" s="55" t="s">
        <v>22</v>
      </c>
      <c r="C22" s="56"/>
      <c r="D22" s="58" t="s">
        <v>23</v>
      </c>
      <c r="E22" s="57" t="s">
        <v>24</v>
      </c>
    </row>
    <row r="23" spans="2:5" x14ac:dyDescent="0.3">
      <c r="B23" s="55" t="s">
        <v>25</v>
      </c>
      <c r="C23" s="56"/>
      <c r="D23" s="58" t="s">
        <v>26</v>
      </c>
      <c r="E23" s="57" t="s">
        <v>27</v>
      </c>
    </row>
    <row r="24" spans="2:5" x14ac:dyDescent="0.3">
      <c r="B24" s="55" t="s">
        <v>28</v>
      </c>
      <c r="C24" s="56"/>
      <c r="D24" s="59"/>
      <c r="E24" s="57" t="s">
        <v>29</v>
      </c>
    </row>
    <row r="25" spans="2:5" x14ac:dyDescent="0.3">
      <c r="B25" s="55" t="s">
        <v>30</v>
      </c>
      <c r="C25" s="56"/>
      <c r="D25" s="231"/>
      <c r="E25" s="57" t="s">
        <v>31</v>
      </c>
    </row>
    <row r="26" spans="2:5" x14ac:dyDescent="0.3">
      <c r="B26" s="55" t="s">
        <v>32</v>
      </c>
      <c r="C26" s="56"/>
      <c r="D26" s="231"/>
      <c r="E26" s="57" t="s">
        <v>33</v>
      </c>
    </row>
    <row r="27" spans="2:5" ht="15" thickBot="1" x14ac:dyDescent="0.35">
      <c r="B27" s="60"/>
      <c r="C27" s="61"/>
      <c r="D27" s="61"/>
      <c r="E27" s="62"/>
    </row>
    <row r="28" spans="2:5" ht="15" thickBot="1" x14ac:dyDescent="0.35"/>
    <row r="29" spans="2:5" x14ac:dyDescent="0.3">
      <c r="B29" s="51" t="s">
        <v>34</v>
      </c>
      <c r="C29" s="52"/>
      <c r="D29" s="53"/>
      <c r="E29" s="54"/>
    </row>
    <row r="30" spans="2:5" x14ac:dyDescent="0.3">
      <c r="B30" s="55" t="s">
        <v>35</v>
      </c>
      <c r="C30" s="56"/>
      <c r="D30" s="58"/>
      <c r="E30" s="57" t="s">
        <v>36</v>
      </c>
    </row>
    <row r="31" spans="2:5" x14ac:dyDescent="0.3">
      <c r="B31" s="55" t="s">
        <v>37</v>
      </c>
      <c r="C31" s="56"/>
      <c r="D31" s="58"/>
      <c r="E31" s="57" t="s">
        <v>38</v>
      </c>
    </row>
    <row r="32" spans="2:5" x14ac:dyDescent="0.3">
      <c r="B32" s="55" t="s">
        <v>39</v>
      </c>
      <c r="C32" s="56"/>
      <c r="D32" s="58"/>
      <c r="E32" s="57" t="s">
        <v>38</v>
      </c>
    </row>
    <row r="33" spans="2:5" x14ac:dyDescent="0.3">
      <c r="B33" s="55" t="s">
        <v>40</v>
      </c>
      <c r="C33" s="56"/>
      <c r="D33" s="58"/>
      <c r="E33" s="57" t="s">
        <v>38</v>
      </c>
    </row>
    <row r="34" spans="2:5" ht="15" thickBot="1" x14ac:dyDescent="0.35">
      <c r="B34" s="60"/>
      <c r="C34" s="61"/>
      <c r="D34" s="61"/>
      <c r="E34" s="62"/>
    </row>
    <row r="35" spans="2:5" x14ac:dyDescent="0.3">
      <c r="B35" s="51" t="s">
        <v>41</v>
      </c>
      <c r="C35" s="52"/>
      <c r="D35" s="53"/>
      <c r="E35" s="54"/>
    </row>
    <row r="36" spans="2:5" x14ac:dyDescent="0.3">
      <c r="B36" s="55" t="s">
        <v>42</v>
      </c>
      <c r="C36" s="56"/>
      <c r="D36" s="58"/>
      <c r="E36" s="57" t="s">
        <v>43</v>
      </c>
    </row>
    <row r="37" spans="2:5" x14ac:dyDescent="0.3">
      <c r="B37" s="55" t="s">
        <v>44</v>
      </c>
      <c r="C37" s="56"/>
      <c r="D37" s="58"/>
      <c r="E37" s="57" t="s">
        <v>38</v>
      </c>
    </row>
    <row r="38" spans="2:5" x14ac:dyDescent="0.3">
      <c r="B38" s="55" t="s">
        <v>45</v>
      </c>
      <c r="C38" s="56"/>
      <c r="D38" s="58"/>
      <c r="E38" s="57" t="s">
        <v>38</v>
      </c>
    </row>
    <row r="39" spans="2:5" x14ac:dyDescent="0.3">
      <c r="B39" s="55" t="s">
        <v>46</v>
      </c>
      <c r="C39" s="56"/>
      <c r="D39" s="58"/>
      <c r="E39" s="57" t="s">
        <v>38</v>
      </c>
    </row>
    <row r="40" spans="2:5" ht="15" thickBot="1" x14ac:dyDescent="0.35">
      <c r="B40" s="60"/>
      <c r="C40" s="61"/>
      <c r="D40" s="61"/>
      <c r="E40" s="62"/>
    </row>
    <row r="41" spans="2:5" x14ac:dyDescent="0.3">
      <c r="B41" s="51" t="s">
        <v>47</v>
      </c>
      <c r="C41" s="52"/>
      <c r="D41" s="53"/>
      <c r="E41" s="54"/>
    </row>
    <row r="42" spans="2:5" x14ac:dyDescent="0.3">
      <c r="B42" s="55" t="s">
        <v>48</v>
      </c>
      <c r="C42" s="56"/>
      <c r="D42" s="58"/>
      <c r="E42" s="57" t="s">
        <v>49</v>
      </c>
    </row>
    <row r="43" spans="2:5" x14ac:dyDescent="0.3">
      <c r="B43" s="55" t="s">
        <v>50</v>
      </c>
      <c r="C43" s="56"/>
      <c r="D43" s="58"/>
      <c r="E43" s="57" t="s">
        <v>49</v>
      </c>
    </row>
    <row r="44" spans="2:5" x14ac:dyDescent="0.3">
      <c r="B44" s="55" t="s">
        <v>51</v>
      </c>
      <c r="C44" s="56"/>
      <c r="D44" s="58"/>
      <c r="E44" s="57" t="s">
        <v>49</v>
      </c>
    </row>
    <row r="45" spans="2:5" x14ac:dyDescent="0.3">
      <c r="B45" s="55" t="s">
        <v>52</v>
      </c>
      <c r="C45" s="56"/>
      <c r="D45" s="58"/>
      <c r="E45" s="57" t="s">
        <v>49</v>
      </c>
    </row>
    <row r="46" spans="2:5" ht="15" thickBot="1" x14ac:dyDescent="0.35">
      <c r="B46" s="60"/>
      <c r="C46" s="61"/>
      <c r="D46" s="61"/>
      <c r="E46" s="62"/>
    </row>
    <row r="47" spans="2:5" ht="15" thickBot="1" x14ac:dyDescent="0.35"/>
    <row r="48" spans="2:5" x14ac:dyDescent="0.3">
      <c r="B48" s="51" t="s">
        <v>53</v>
      </c>
      <c r="C48" s="52"/>
      <c r="D48" s="53"/>
      <c r="E48" s="54"/>
    </row>
    <row r="49" spans="2:5" x14ac:dyDescent="0.3">
      <c r="B49" s="55" t="s">
        <v>54</v>
      </c>
      <c r="C49" s="56"/>
      <c r="D49" s="137"/>
      <c r="E49" s="57" t="s">
        <v>55</v>
      </c>
    </row>
    <row r="50" spans="2:5" x14ac:dyDescent="0.3">
      <c r="B50" s="55" t="s">
        <v>56</v>
      </c>
      <c r="C50" s="56"/>
      <c r="D50" s="137"/>
      <c r="E50" s="57" t="s">
        <v>55</v>
      </c>
    </row>
    <row r="51" spans="2:5" x14ac:dyDescent="0.3">
      <c r="B51" s="55" t="s">
        <v>57</v>
      </c>
      <c r="C51" s="56"/>
      <c r="D51" s="137"/>
      <c r="E51" s="57" t="s">
        <v>55</v>
      </c>
    </row>
    <row r="52" spans="2:5" x14ac:dyDescent="0.3">
      <c r="B52" s="55" t="s">
        <v>58</v>
      </c>
      <c r="C52" s="56"/>
      <c r="D52" s="137"/>
      <c r="E52" s="57" t="s">
        <v>55</v>
      </c>
    </row>
    <row r="53" spans="2:5" x14ac:dyDescent="0.3">
      <c r="B53" s="55" t="s">
        <v>59</v>
      </c>
      <c r="C53" s="56"/>
      <c r="D53" s="137"/>
      <c r="E53" s="57" t="s">
        <v>55</v>
      </c>
    </row>
    <row r="54" spans="2:5" x14ac:dyDescent="0.3">
      <c r="B54" s="55" t="s">
        <v>60</v>
      </c>
      <c r="C54" s="56"/>
      <c r="D54" s="137"/>
      <c r="E54" s="57" t="s">
        <v>55</v>
      </c>
    </row>
    <row r="55" spans="2:5" x14ac:dyDescent="0.3">
      <c r="B55" s="55" t="s">
        <v>61</v>
      </c>
      <c r="C55" s="56"/>
      <c r="D55" s="137"/>
      <c r="E55" s="57" t="s">
        <v>55</v>
      </c>
    </row>
    <row r="56" spans="2:5" x14ac:dyDescent="0.3">
      <c r="B56" s="55" t="s">
        <v>62</v>
      </c>
      <c r="C56" s="56"/>
      <c r="D56" s="137"/>
      <c r="E56" s="57" t="s">
        <v>55</v>
      </c>
    </row>
    <row r="57" spans="2:5" ht="15" thickBot="1" x14ac:dyDescent="0.35">
      <c r="B57" s="60"/>
      <c r="C57" s="61"/>
      <c r="D57" s="61"/>
      <c r="E57" s="62"/>
    </row>
  </sheetData>
  <sheetProtection formatRows="0"/>
  <protectedRanges>
    <protectedRange sqref="D49:D56 D30:D33 D36:D39 D42:D45 D20:D26" name="Basic Project Info"/>
  </protectedRanges>
  <mergeCells count="9">
    <mergeCell ref="B2:E2"/>
    <mergeCell ref="B4:E4"/>
    <mergeCell ref="C7:E7"/>
    <mergeCell ref="C10:E10"/>
    <mergeCell ref="C17:E17"/>
    <mergeCell ref="C9:E9"/>
    <mergeCell ref="C6:E6"/>
    <mergeCell ref="B5:B6"/>
    <mergeCell ref="C5:E5"/>
  </mergeCells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0F92-D411-4913-8557-E0B3921B7F10}">
  <dimension ref="B4:C8"/>
  <sheetViews>
    <sheetView workbookViewId="0">
      <selection activeCell="B11" sqref="B11"/>
    </sheetView>
  </sheetViews>
  <sheetFormatPr defaultRowHeight="14.4" x14ac:dyDescent="0.3"/>
  <cols>
    <col min="2" max="2" width="77.6640625" customWidth="1"/>
  </cols>
  <sheetData>
    <row r="4" spans="2:3" x14ac:dyDescent="0.3">
      <c r="B4" s="124" t="s">
        <v>211</v>
      </c>
      <c r="C4" s="126">
        <v>0</v>
      </c>
    </row>
    <row r="5" spans="2:3" x14ac:dyDescent="0.3">
      <c r="B5" s="125" t="s">
        <v>234</v>
      </c>
      <c r="C5" s="126">
        <v>0.5</v>
      </c>
    </row>
    <row r="6" spans="2:3" x14ac:dyDescent="0.3">
      <c r="B6" s="125" t="s">
        <v>209</v>
      </c>
      <c r="C6" s="126">
        <v>0.5</v>
      </c>
    </row>
    <row r="7" spans="2:3" x14ac:dyDescent="0.3">
      <c r="B7" s="125" t="s">
        <v>235</v>
      </c>
      <c r="C7" s="126">
        <v>0.25</v>
      </c>
    </row>
    <row r="8" spans="2:3" x14ac:dyDescent="0.3">
      <c r="B8" s="125" t="s">
        <v>210</v>
      </c>
      <c r="C8" s="126"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DE1A-D5E1-409C-B3AC-E8B59CB27DF7}">
  <sheetPr>
    <tabColor theme="7" tint="0.59999389629810485"/>
    <pageSetUpPr fitToPage="1"/>
  </sheetPr>
  <dimension ref="A1:X75"/>
  <sheetViews>
    <sheetView zoomScale="85" zoomScaleNormal="85" workbookViewId="0">
      <selection activeCell="B97" sqref="B97:B99"/>
    </sheetView>
  </sheetViews>
  <sheetFormatPr defaultColWidth="9.109375" defaultRowHeight="14.4" x14ac:dyDescent="0.3"/>
  <cols>
    <col min="1" max="1" width="0.6640625" style="1" customWidth="1"/>
    <col min="2" max="2" width="59.5546875" style="1" customWidth="1"/>
    <col min="3" max="7" width="13.88671875" style="1" customWidth="1"/>
    <col min="8" max="8" width="2.88671875" style="1" customWidth="1"/>
    <col min="9" max="13" width="13.88671875" style="1" customWidth="1"/>
    <col min="14" max="14" width="2.88671875" style="1" customWidth="1"/>
    <col min="15" max="19" width="13.88671875" style="1" customWidth="1"/>
    <col min="20" max="20" width="4.33203125" style="1" customWidth="1"/>
    <col min="21" max="24" width="11.33203125" style="1" customWidth="1"/>
    <col min="25" max="16384" width="9.109375" style="1"/>
  </cols>
  <sheetData>
    <row r="1" spans="1:24" ht="26.25" customHeight="1" thickBot="1" x14ac:dyDescent="0.35">
      <c r="A1" s="5"/>
      <c r="B1" s="369" t="s">
        <v>63</v>
      </c>
      <c r="C1" s="369"/>
      <c r="D1" s="369"/>
      <c r="E1" s="369"/>
      <c r="F1" s="369"/>
      <c r="G1" s="96"/>
      <c r="R1" s="6"/>
      <c r="S1" s="6" t="s">
        <v>64</v>
      </c>
    </row>
    <row r="2" spans="1:24" ht="63.9" customHeight="1" thickBot="1" x14ac:dyDescent="0.35">
      <c r="A2" s="5"/>
      <c r="B2" s="373" t="s">
        <v>65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5"/>
    </row>
    <row r="3" spans="1:24" ht="15" thickBot="1" x14ac:dyDescent="0.35"/>
    <row r="4" spans="1:24" ht="15" customHeight="1" thickBot="1" x14ac:dyDescent="0.35">
      <c r="C4" s="366" t="s">
        <v>66</v>
      </c>
      <c r="D4" s="367"/>
      <c r="E4" s="367"/>
      <c r="F4" s="367"/>
      <c r="G4" s="368"/>
      <c r="I4" s="366" t="s">
        <v>67</v>
      </c>
      <c r="J4" s="367"/>
      <c r="K4" s="367"/>
      <c r="L4" s="367"/>
      <c r="M4" s="368"/>
      <c r="O4" s="366" t="s">
        <v>68</v>
      </c>
      <c r="P4" s="367"/>
      <c r="Q4" s="367"/>
      <c r="R4" s="367"/>
      <c r="S4" s="368"/>
    </row>
    <row r="5" spans="1:24" ht="15" thickBot="1" x14ac:dyDescent="0.35">
      <c r="A5" s="5"/>
      <c r="B5" s="302" t="s">
        <v>69</v>
      </c>
      <c r="C5" s="348">
        <f>'Start Here'!D36</f>
        <v>0</v>
      </c>
      <c r="D5" s="360">
        <f>'Start Here'!D37</f>
        <v>0</v>
      </c>
      <c r="E5" s="360">
        <f>'Start Here'!D38</f>
        <v>0</v>
      </c>
      <c r="F5" s="370">
        <f>'Start Here'!D39</f>
        <v>0</v>
      </c>
      <c r="G5" s="363" t="s">
        <v>70</v>
      </c>
      <c r="I5" s="348">
        <f>'Start Here'!D30</f>
        <v>0</v>
      </c>
      <c r="J5" s="348">
        <f>'Start Here'!D31</f>
        <v>0</v>
      </c>
      <c r="K5" s="348">
        <f>'Start Here'!D32</f>
        <v>0</v>
      </c>
      <c r="L5" s="348">
        <f>'Start Here'!D33</f>
        <v>0</v>
      </c>
      <c r="M5" s="363" t="s">
        <v>71</v>
      </c>
      <c r="O5" s="348">
        <f>'Start Here'!D42</f>
        <v>0</v>
      </c>
      <c r="P5" s="360">
        <f>'Start Here'!D43</f>
        <v>0</v>
      </c>
      <c r="Q5" s="360">
        <f>'Start Here'!D44</f>
        <v>0</v>
      </c>
      <c r="R5" s="360">
        <f>'Start Here'!D45</f>
        <v>0</v>
      </c>
      <c r="S5" s="363" t="s">
        <v>72</v>
      </c>
    </row>
    <row r="6" spans="1:24" x14ac:dyDescent="0.3">
      <c r="A6" s="5"/>
      <c r="B6" s="376" t="s">
        <v>73</v>
      </c>
      <c r="C6" s="349"/>
      <c r="D6" s="361"/>
      <c r="E6" s="361"/>
      <c r="F6" s="371"/>
      <c r="G6" s="364"/>
      <c r="I6" s="349"/>
      <c r="J6" s="349"/>
      <c r="K6" s="349"/>
      <c r="L6" s="349"/>
      <c r="M6" s="364"/>
      <c r="O6" s="349"/>
      <c r="P6" s="361"/>
      <c r="Q6" s="361"/>
      <c r="R6" s="361"/>
      <c r="S6" s="364"/>
    </row>
    <row r="7" spans="1:24" ht="15" thickBot="1" x14ac:dyDescent="0.35">
      <c r="A7" s="5"/>
      <c r="B7" s="377"/>
      <c r="C7" s="350"/>
      <c r="D7" s="362"/>
      <c r="E7" s="362"/>
      <c r="F7" s="372"/>
      <c r="G7" s="365"/>
      <c r="I7" s="350"/>
      <c r="J7" s="350"/>
      <c r="K7" s="350"/>
      <c r="L7" s="350"/>
      <c r="M7" s="365"/>
      <c r="O7" s="350"/>
      <c r="P7" s="362"/>
      <c r="Q7" s="362"/>
      <c r="R7" s="362"/>
      <c r="S7" s="365"/>
      <c r="U7" s="7"/>
    </row>
    <row r="8" spans="1:24" x14ac:dyDescent="0.3">
      <c r="A8" s="5"/>
      <c r="B8" s="8" t="s">
        <v>74</v>
      </c>
      <c r="C8" s="23"/>
      <c r="D8" s="24"/>
      <c r="E8" s="24"/>
      <c r="F8" s="100"/>
      <c r="G8" s="102">
        <f>SUM(C8:F8)</f>
        <v>0</v>
      </c>
      <c r="I8" s="23"/>
      <c r="J8" s="24"/>
      <c r="K8" s="24"/>
      <c r="L8" s="109"/>
      <c r="M8" s="108">
        <f>SUM(I8:L8)</f>
        <v>0</v>
      </c>
      <c r="O8" s="23"/>
      <c r="P8" s="24"/>
      <c r="Q8" s="24"/>
      <c r="R8" s="109"/>
      <c r="S8" s="108">
        <f>SUM(O8:R8)</f>
        <v>0</v>
      </c>
      <c r="U8" s="351" t="s">
        <v>75</v>
      </c>
      <c r="V8" s="352"/>
      <c r="W8" s="352"/>
      <c r="X8" s="353"/>
    </row>
    <row r="9" spans="1:24" ht="15" thickBot="1" x14ac:dyDescent="0.35">
      <c r="A9" s="5"/>
      <c r="B9" s="8" t="s">
        <v>76</v>
      </c>
      <c r="C9" s="26"/>
      <c r="D9" s="27"/>
      <c r="E9" s="27"/>
      <c r="F9" s="104"/>
      <c r="G9" s="103">
        <f t="shared" ref="G9:G10" si="0">SUM(C9:F9)</f>
        <v>0</v>
      </c>
      <c r="I9" s="26"/>
      <c r="J9" s="27"/>
      <c r="K9" s="27"/>
      <c r="L9" s="24"/>
      <c r="M9" s="103">
        <f t="shared" ref="M9:M10" si="1">SUM(I9:L9)</f>
        <v>0</v>
      </c>
      <c r="O9" s="26"/>
      <c r="P9" s="27"/>
      <c r="Q9" s="27"/>
      <c r="R9" s="24"/>
      <c r="S9" s="103">
        <f t="shared" ref="S9:S10" si="2">SUM(O9:R9)</f>
        <v>0</v>
      </c>
      <c r="U9" s="354"/>
      <c r="V9" s="355"/>
      <c r="W9" s="355"/>
      <c r="X9" s="356"/>
    </row>
    <row r="10" spans="1:24" ht="15" thickBot="1" x14ac:dyDescent="0.35">
      <c r="A10" s="5"/>
      <c r="B10" s="15" t="s">
        <v>77</v>
      </c>
      <c r="C10" s="299">
        <f>SUM(C8:C9)</f>
        <v>0</v>
      </c>
      <c r="D10" s="79">
        <f t="shared" ref="D10:F10" si="3">SUM(D8:D9)</f>
        <v>0</v>
      </c>
      <c r="E10" s="79">
        <f t="shared" si="3"/>
        <v>0</v>
      </c>
      <c r="F10" s="300">
        <f t="shared" si="3"/>
        <v>0</v>
      </c>
      <c r="G10" s="80">
        <f t="shared" si="0"/>
        <v>0</v>
      </c>
      <c r="I10" s="299">
        <f t="shared" ref="I10:L10" si="4">SUM(I8:I9)</f>
        <v>0</v>
      </c>
      <c r="J10" s="79">
        <f t="shared" si="4"/>
        <v>0</v>
      </c>
      <c r="K10" s="79">
        <f t="shared" si="4"/>
        <v>0</v>
      </c>
      <c r="L10" s="79">
        <f t="shared" si="4"/>
        <v>0</v>
      </c>
      <c r="M10" s="21">
        <f t="shared" si="1"/>
        <v>0</v>
      </c>
      <c r="O10" s="299">
        <f t="shared" ref="O10:R10" si="5">SUM(O8:O9)</f>
        <v>0</v>
      </c>
      <c r="P10" s="79">
        <f t="shared" si="5"/>
        <v>0</v>
      </c>
      <c r="Q10" s="79">
        <f t="shared" si="5"/>
        <v>0</v>
      </c>
      <c r="R10" s="79">
        <f t="shared" si="5"/>
        <v>0</v>
      </c>
      <c r="S10" s="21">
        <f t="shared" si="2"/>
        <v>0</v>
      </c>
      <c r="U10" s="357"/>
      <c r="V10" s="358"/>
      <c r="W10" s="358"/>
      <c r="X10" s="359"/>
    </row>
    <row r="11" spans="1:24" ht="15" thickBot="1" x14ac:dyDescent="0.35">
      <c r="A11" s="5"/>
      <c r="B11" s="16"/>
      <c r="C11" s="17"/>
      <c r="D11" s="17"/>
      <c r="E11" s="17"/>
      <c r="F11" s="292"/>
      <c r="G11" s="292"/>
      <c r="I11" s="17"/>
      <c r="J11" s="17"/>
      <c r="K11" s="17"/>
      <c r="L11" s="292"/>
      <c r="M11" s="292"/>
      <c r="O11" s="17"/>
      <c r="P11" s="17"/>
      <c r="Q11" s="17"/>
      <c r="R11" s="292"/>
      <c r="S11" s="17"/>
    </row>
    <row r="12" spans="1:24" ht="15" thickBot="1" x14ac:dyDescent="0.35">
      <c r="A12" s="5"/>
      <c r="B12" s="18" t="s">
        <v>78</v>
      </c>
      <c r="C12" s="19"/>
      <c r="D12" s="20"/>
      <c r="E12" s="20"/>
      <c r="F12" s="82"/>
      <c r="G12" s="21"/>
      <c r="I12" s="19"/>
      <c r="J12" s="20"/>
      <c r="K12" s="20"/>
      <c r="L12" s="82"/>
      <c r="M12" s="21"/>
      <c r="O12" s="19"/>
      <c r="P12" s="20"/>
      <c r="Q12" s="20"/>
      <c r="R12" s="82"/>
      <c r="S12" s="21"/>
    </row>
    <row r="13" spans="1:24" ht="15" customHeight="1" x14ac:dyDescent="0.3">
      <c r="A13" s="5"/>
      <c r="B13" s="303" t="str">
        <f>"Output 1: " &amp; 'Start Here'!D49</f>
        <v xml:space="preserve">Output 1: </v>
      </c>
      <c r="C13" s="304"/>
      <c r="D13" s="305"/>
      <c r="E13" s="305"/>
      <c r="F13" s="306"/>
      <c r="G13" s="307"/>
      <c r="I13" s="304"/>
      <c r="J13" s="305"/>
      <c r="K13" s="305"/>
      <c r="L13" s="306"/>
      <c r="M13" s="307"/>
      <c r="O13" s="304"/>
      <c r="P13" s="305"/>
      <c r="Q13" s="305"/>
      <c r="R13" s="306"/>
      <c r="S13" s="307"/>
    </row>
    <row r="14" spans="1:24" ht="15" customHeight="1" x14ac:dyDescent="0.3">
      <c r="A14" s="5"/>
      <c r="B14" s="8" t="s">
        <v>79</v>
      </c>
      <c r="C14" s="23"/>
      <c r="D14" s="24"/>
      <c r="E14" s="24"/>
      <c r="F14" s="24"/>
      <c r="G14" s="106">
        <f t="shared" ref="G14:G18" si="6">SUM(C14:F14)</f>
        <v>0</v>
      </c>
      <c r="I14" s="23"/>
      <c r="J14" s="24"/>
      <c r="K14" s="24"/>
      <c r="L14" s="24"/>
      <c r="M14" s="106">
        <f t="shared" ref="M14:M18" si="7">SUM(I14:L14)</f>
        <v>0</v>
      </c>
      <c r="O14" s="23"/>
      <c r="P14" s="24"/>
      <c r="Q14" s="24"/>
      <c r="R14" s="24"/>
      <c r="S14" s="106">
        <f t="shared" ref="S14:S18" si="8">SUM(O14:R14)</f>
        <v>0</v>
      </c>
    </row>
    <row r="15" spans="1:24" ht="15" customHeight="1" x14ac:dyDescent="0.3">
      <c r="A15" s="5"/>
      <c r="B15" s="8" t="s">
        <v>80</v>
      </c>
      <c r="C15" s="23"/>
      <c r="D15" s="24"/>
      <c r="E15" s="24"/>
      <c r="F15" s="24"/>
      <c r="G15" s="106">
        <f t="shared" si="6"/>
        <v>0</v>
      </c>
      <c r="I15" s="23"/>
      <c r="J15" s="24"/>
      <c r="K15" s="24"/>
      <c r="L15" s="24"/>
      <c r="M15" s="106">
        <f t="shared" si="7"/>
        <v>0</v>
      </c>
      <c r="O15" s="23"/>
      <c r="P15" s="24"/>
      <c r="Q15" s="24"/>
      <c r="R15" s="24"/>
      <c r="S15" s="106">
        <f t="shared" si="8"/>
        <v>0</v>
      </c>
    </row>
    <row r="16" spans="1:24" x14ac:dyDescent="0.3">
      <c r="A16" s="5"/>
      <c r="B16" s="8" t="s">
        <v>81</v>
      </c>
      <c r="C16" s="23"/>
      <c r="D16" s="24"/>
      <c r="E16" s="24"/>
      <c r="F16" s="24"/>
      <c r="G16" s="106">
        <f t="shared" si="6"/>
        <v>0</v>
      </c>
      <c r="I16" s="23"/>
      <c r="J16" s="24"/>
      <c r="K16" s="24"/>
      <c r="L16" s="24"/>
      <c r="M16" s="106">
        <f t="shared" si="7"/>
        <v>0</v>
      </c>
      <c r="O16" s="23"/>
      <c r="P16" s="24"/>
      <c r="Q16" s="24"/>
      <c r="R16" s="24"/>
      <c r="S16" s="106">
        <f t="shared" si="8"/>
        <v>0</v>
      </c>
    </row>
    <row r="17" spans="1:19" ht="15" thickBot="1" x14ac:dyDescent="0.35">
      <c r="A17" s="5"/>
      <c r="B17" s="8" t="s">
        <v>82</v>
      </c>
      <c r="C17" s="23"/>
      <c r="D17" s="24"/>
      <c r="E17" s="24"/>
      <c r="F17" s="24"/>
      <c r="G17" s="14">
        <f t="shared" si="6"/>
        <v>0</v>
      </c>
      <c r="I17" s="23"/>
      <c r="J17" s="24"/>
      <c r="K17" s="24"/>
      <c r="L17" s="24"/>
      <c r="M17" s="14">
        <f t="shared" si="7"/>
        <v>0</v>
      </c>
      <c r="O17" s="23"/>
      <c r="P17" s="24"/>
      <c r="Q17" s="24"/>
      <c r="R17" s="24"/>
      <c r="S17" s="14">
        <f t="shared" si="8"/>
        <v>0</v>
      </c>
    </row>
    <row r="18" spans="1:19" ht="15" thickBot="1" x14ac:dyDescent="0.35">
      <c r="A18" s="5"/>
      <c r="B18" s="15" t="s">
        <v>83</v>
      </c>
      <c r="C18" s="299">
        <f>SUM(C14:C17)</f>
        <v>0</v>
      </c>
      <c r="D18" s="79">
        <f>SUM(D14:D17)</f>
        <v>0</v>
      </c>
      <c r="E18" s="79">
        <f>SUM(E14:E17)</f>
        <v>0</v>
      </c>
      <c r="F18" s="301">
        <f>SUM(F14:F17)</f>
        <v>0</v>
      </c>
      <c r="G18" s="21">
        <f t="shared" si="6"/>
        <v>0</v>
      </c>
      <c r="I18" s="299">
        <f>SUM(I14:I17)</f>
        <v>0</v>
      </c>
      <c r="J18" s="79">
        <f>SUM(J14:J17)</f>
        <v>0</v>
      </c>
      <c r="K18" s="79">
        <f>SUM(K14:K17)</f>
        <v>0</v>
      </c>
      <c r="L18" s="301">
        <f>SUM(L14:L17)</f>
        <v>0</v>
      </c>
      <c r="M18" s="21">
        <f t="shared" si="7"/>
        <v>0</v>
      </c>
      <c r="O18" s="299">
        <f>SUM(O14:O17)</f>
        <v>0</v>
      </c>
      <c r="P18" s="79">
        <f>SUM(P14:P17)</f>
        <v>0</v>
      </c>
      <c r="Q18" s="79">
        <f>SUM(Q14:Q17)</f>
        <v>0</v>
      </c>
      <c r="R18" s="301">
        <f>SUM(R14:R17)</f>
        <v>0</v>
      </c>
      <c r="S18" s="21">
        <f t="shared" si="8"/>
        <v>0</v>
      </c>
    </row>
    <row r="19" spans="1:19" ht="15" customHeight="1" x14ac:dyDescent="0.3">
      <c r="A19" s="5"/>
      <c r="B19" s="303" t="str">
        <f>"Output 2: " &amp; 'Start Here'!D50</f>
        <v xml:space="preserve">Output 2: </v>
      </c>
      <c r="C19" s="304"/>
      <c r="D19" s="305"/>
      <c r="E19" s="305"/>
      <c r="F19" s="306"/>
      <c r="G19" s="307"/>
      <c r="I19" s="304"/>
      <c r="J19" s="305"/>
      <c r="K19" s="305"/>
      <c r="L19" s="306"/>
      <c r="M19" s="307"/>
      <c r="O19" s="304"/>
      <c r="P19" s="305"/>
      <c r="Q19" s="305"/>
      <c r="R19" s="306"/>
      <c r="S19" s="307"/>
    </row>
    <row r="20" spans="1:19" ht="15" customHeight="1" x14ac:dyDescent="0.3">
      <c r="A20" s="5"/>
      <c r="B20" s="8" t="s">
        <v>79</v>
      </c>
      <c r="C20" s="23"/>
      <c r="D20" s="24"/>
      <c r="E20" s="24"/>
      <c r="F20" s="24"/>
      <c r="G20" s="106">
        <f t="shared" ref="G20:G24" si="9">SUM(C20:F20)</f>
        <v>0</v>
      </c>
      <c r="I20" s="23"/>
      <c r="J20" s="24"/>
      <c r="K20" s="24"/>
      <c r="L20" s="24"/>
      <c r="M20" s="106">
        <f t="shared" ref="M20:M24" si="10">SUM(I20:L20)</f>
        <v>0</v>
      </c>
      <c r="O20" s="23"/>
      <c r="P20" s="24"/>
      <c r="Q20" s="24"/>
      <c r="R20" s="24"/>
      <c r="S20" s="106">
        <f t="shared" ref="S20:S24" si="11">SUM(O20:R20)</f>
        <v>0</v>
      </c>
    </row>
    <row r="21" spans="1:19" ht="15" customHeight="1" x14ac:dyDescent="0.3">
      <c r="A21" s="5"/>
      <c r="B21" s="8" t="s">
        <v>80</v>
      </c>
      <c r="C21" s="23"/>
      <c r="D21" s="24"/>
      <c r="E21" s="24"/>
      <c r="F21" s="24"/>
      <c r="G21" s="106">
        <f t="shared" si="9"/>
        <v>0</v>
      </c>
      <c r="I21" s="23"/>
      <c r="J21" s="24"/>
      <c r="K21" s="24"/>
      <c r="L21" s="24"/>
      <c r="M21" s="106">
        <f t="shared" si="10"/>
        <v>0</v>
      </c>
      <c r="O21" s="23"/>
      <c r="P21" s="24"/>
      <c r="Q21" s="24"/>
      <c r="R21" s="24"/>
      <c r="S21" s="106">
        <f t="shared" si="11"/>
        <v>0</v>
      </c>
    </row>
    <row r="22" spans="1:19" x14ac:dyDescent="0.3">
      <c r="A22" s="5"/>
      <c r="B22" s="8" t="s">
        <v>81</v>
      </c>
      <c r="C22" s="23"/>
      <c r="D22" s="24"/>
      <c r="E22" s="24"/>
      <c r="F22" s="24"/>
      <c r="G22" s="106">
        <f t="shared" si="9"/>
        <v>0</v>
      </c>
      <c r="I22" s="23"/>
      <c r="J22" s="24"/>
      <c r="K22" s="24"/>
      <c r="L22" s="24"/>
      <c r="M22" s="106">
        <f t="shared" si="10"/>
        <v>0</v>
      </c>
      <c r="O22" s="23"/>
      <c r="P22" s="24"/>
      <c r="Q22" s="24"/>
      <c r="R22" s="24"/>
      <c r="S22" s="106">
        <f t="shared" si="11"/>
        <v>0</v>
      </c>
    </row>
    <row r="23" spans="1:19" ht="15" thickBot="1" x14ac:dyDescent="0.35">
      <c r="A23" s="5"/>
      <c r="B23" s="8" t="s">
        <v>82</v>
      </c>
      <c r="C23" s="23"/>
      <c r="D23" s="24"/>
      <c r="E23" s="24"/>
      <c r="F23" s="24"/>
      <c r="G23" s="14">
        <f t="shared" si="9"/>
        <v>0</v>
      </c>
      <c r="I23" s="23"/>
      <c r="J23" s="24"/>
      <c r="K23" s="24"/>
      <c r="L23" s="24"/>
      <c r="M23" s="14">
        <f t="shared" si="10"/>
        <v>0</v>
      </c>
      <c r="O23" s="23"/>
      <c r="P23" s="24"/>
      <c r="Q23" s="24"/>
      <c r="R23" s="24"/>
      <c r="S23" s="14">
        <f t="shared" si="11"/>
        <v>0</v>
      </c>
    </row>
    <row r="24" spans="1:19" ht="15" thickBot="1" x14ac:dyDescent="0.35">
      <c r="A24" s="5"/>
      <c r="B24" s="15" t="s">
        <v>84</v>
      </c>
      <c r="C24" s="299">
        <f>SUM(C20:C23)</f>
        <v>0</v>
      </c>
      <c r="D24" s="79">
        <f>SUM(D20:D23)</f>
        <v>0</v>
      </c>
      <c r="E24" s="79">
        <f>SUM(E20:E23)</f>
        <v>0</v>
      </c>
      <c r="F24" s="301">
        <f>SUM(F20:F23)</f>
        <v>0</v>
      </c>
      <c r="G24" s="21">
        <f t="shared" si="9"/>
        <v>0</v>
      </c>
      <c r="I24" s="299">
        <f>SUM(I20:I23)</f>
        <v>0</v>
      </c>
      <c r="J24" s="79">
        <f>SUM(J20:J23)</f>
        <v>0</v>
      </c>
      <c r="K24" s="79">
        <f>SUM(K20:K23)</f>
        <v>0</v>
      </c>
      <c r="L24" s="301">
        <f>SUM(L20:L23)</f>
        <v>0</v>
      </c>
      <c r="M24" s="21">
        <f t="shared" si="10"/>
        <v>0</v>
      </c>
      <c r="O24" s="299">
        <f>SUM(O20:O23)</f>
        <v>0</v>
      </c>
      <c r="P24" s="79">
        <f>SUM(P20:P23)</f>
        <v>0</v>
      </c>
      <c r="Q24" s="79">
        <f>SUM(Q20:Q23)</f>
        <v>0</v>
      </c>
      <c r="R24" s="301">
        <f>SUM(R20:R23)</f>
        <v>0</v>
      </c>
      <c r="S24" s="21">
        <f t="shared" si="11"/>
        <v>0</v>
      </c>
    </row>
    <row r="25" spans="1:19" ht="15" customHeight="1" x14ac:dyDescent="0.3">
      <c r="A25" s="5"/>
      <c r="B25" s="303" t="str">
        <f>"Output 3: " &amp; 'Start Here'!D51</f>
        <v xml:space="preserve">Output 3: </v>
      </c>
      <c r="C25" s="304"/>
      <c r="D25" s="305"/>
      <c r="E25" s="305"/>
      <c r="F25" s="306"/>
      <c r="G25" s="307"/>
      <c r="I25" s="304"/>
      <c r="J25" s="305"/>
      <c r="K25" s="305"/>
      <c r="L25" s="306"/>
      <c r="M25" s="307"/>
      <c r="O25" s="304"/>
      <c r="P25" s="305"/>
      <c r="Q25" s="305"/>
      <c r="R25" s="306"/>
      <c r="S25" s="307"/>
    </row>
    <row r="26" spans="1:19" ht="15" customHeight="1" x14ac:dyDescent="0.3">
      <c r="A26" s="5"/>
      <c r="B26" s="8" t="s">
        <v>79</v>
      </c>
      <c r="C26" s="23"/>
      <c r="D26" s="24"/>
      <c r="E26" s="24"/>
      <c r="F26" s="24"/>
      <c r="G26" s="106">
        <f t="shared" ref="G26:G30" si="12">SUM(C26:F26)</f>
        <v>0</v>
      </c>
      <c r="I26" s="23"/>
      <c r="J26" s="24"/>
      <c r="K26" s="24"/>
      <c r="L26" s="24"/>
      <c r="M26" s="106">
        <f t="shared" ref="M26:M30" si="13">SUM(I26:L26)</f>
        <v>0</v>
      </c>
      <c r="O26" s="23"/>
      <c r="P26" s="24"/>
      <c r="Q26" s="24"/>
      <c r="R26" s="24"/>
      <c r="S26" s="106">
        <f t="shared" ref="S26:S30" si="14">SUM(O26:R26)</f>
        <v>0</v>
      </c>
    </row>
    <row r="27" spans="1:19" ht="15" customHeight="1" x14ac:dyDescent="0.3">
      <c r="A27" s="5"/>
      <c r="B27" s="8" t="s">
        <v>80</v>
      </c>
      <c r="C27" s="23"/>
      <c r="D27" s="24"/>
      <c r="E27" s="24"/>
      <c r="F27" s="24"/>
      <c r="G27" s="106">
        <f t="shared" si="12"/>
        <v>0</v>
      </c>
      <c r="I27" s="23"/>
      <c r="J27" s="24"/>
      <c r="K27" s="24"/>
      <c r="L27" s="24"/>
      <c r="M27" s="106">
        <f t="shared" si="13"/>
        <v>0</v>
      </c>
      <c r="O27" s="23"/>
      <c r="P27" s="24"/>
      <c r="Q27" s="24"/>
      <c r="R27" s="24"/>
      <c r="S27" s="106">
        <f t="shared" si="14"/>
        <v>0</v>
      </c>
    </row>
    <row r="28" spans="1:19" x14ac:dyDescent="0.3">
      <c r="A28" s="5"/>
      <c r="B28" s="8" t="s">
        <v>81</v>
      </c>
      <c r="C28" s="23"/>
      <c r="D28" s="24"/>
      <c r="E28" s="24"/>
      <c r="F28" s="24"/>
      <c r="G28" s="106">
        <f t="shared" si="12"/>
        <v>0</v>
      </c>
      <c r="I28" s="23"/>
      <c r="J28" s="24"/>
      <c r="K28" s="24"/>
      <c r="L28" s="24"/>
      <c r="M28" s="106">
        <f t="shared" si="13"/>
        <v>0</v>
      </c>
      <c r="O28" s="23"/>
      <c r="P28" s="24"/>
      <c r="Q28" s="24"/>
      <c r="R28" s="24"/>
      <c r="S28" s="106">
        <f t="shared" si="14"/>
        <v>0</v>
      </c>
    </row>
    <row r="29" spans="1:19" ht="15" thickBot="1" x14ac:dyDescent="0.35">
      <c r="A29" s="5"/>
      <c r="B29" s="8" t="s">
        <v>82</v>
      </c>
      <c r="C29" s="23"/>
      <c r="D29" s="24"/>
      <c r="E29" s="24"/>
      <c r="F29" s="24"/>
      <c r="G29" s="14">
        <f t="shared" si="12"/>
        <v>0</v>
      </c>
      <c r="I29" s="23"/>
      <c r="J29" s="24"/>
      <c r="K29" s="24"/>
      <c r="L29" s="24"/>
      <c r="M29" s="14">
        <f t="shared" si="13"/>
        <v>0</v>
      </c>
      <c r="O29" s="23"/>
      <c r="P29" s="24"/>
      <c r="Q29" s="24"/>
      <c r="R29" s="24"/>
      <c r="S29" s="14">
        <f t="shared" si="14"/>
        <v>0</v>
      </c>
    </row>
    <row r="30" spans="1:19" ht="15" thickBot="1" x14ac:dyDescent="0.35">
      <c r="A30" s="5"/>
      <c r="B30" s="15" t="s">
        <v>85</v>
      </c>
      <c r="C30" s="299">
        <f>SUM(C26:C29)</f>
        <v>0</v>
      </c>
      <c r="D30" s="79">
        <f>SUM(D26:D29)</f>
        <v>0</v>
      </c>
      <c r="E30" s="79">
        <f>SUM(E26:E29)</f>
        <v>0</v>
      </c>
      <c r="F30" s="301">
        <f>SUM(F26:F29)</f>
        <v>0</v>
      </c>
      <c r="G30" s="21">
        <f t="shared" si="12"/>
        <v>0</v>
      </c>
      <c r="I30" s="299">
        <f>SUM(I26:I29)</f>
        <v>0</v>
      </c>
      <c r="J30" s="79">
        <f>SUM(J26:J29)</f>
        <v>0</v>
      </c>
      <c r="K30" s="79">
        <f>SUM(K26:K29)</f>
        <v>0</v>
      </c>
      <c r="L30" s="301">
        <f>SUM(L26:L29)</f>
        <v>0</v>
      </c>
      <c r="M30" s="21">
        <f t="shared" si="13"/>
        <v>0</v>
      </c>
      <c r="O30" s="299">
        <f>SUM(O26:O29)</f>
        <v>0</v>
      </c>
      <c r="P30" s="79">
        <f>SUM(P26:P29)</f>
        <v>0</v>
      </c>
      <c r="Q30" s="79">
        <f>SUM(Q26:Q29)</f>
        <v>0</v>
      </c>
      <c r="R30" s="301">
        <f>SUM(R26:R29)</f>
        <v>0</v>
      </c>
      <c r="S30" s="21">
        <f t="shared" si="14"/>
        <v>0</v>
      </c>
    </row>
    <row r="31" spans="1:19" ht="15" customHeight="1" x14ac:dyDescent="0.3">
      <c r="A31" s="5"/>
      <c r="B31" s="303" t="str">
        <f>"Output 4: " &amp; 'Start Here'!D52</f>
        <v xml:space="preserve">Output 4: </v>
      </c>
      <c r="C31" s="304"/>
      <c r="D31" s="305"/>
      <c r="E31" s="305"/>
      <c r="F31" s="306"/>
      <c r="G31" s="307"/>
      <c r="I31" s="304"/>
      <c r="J31" s="305"/>
      <c r="K31" s="305"/>
      <c r="L31" s="306"/>
      <c r="M31" s="307"/>
      <c r="O31" s="304"/>
      <c r="P31" s="305"/>
      <c r="Q31" s="305"/>
      <c r="R31" s="306"/>
      <c r="S31" s="307"/>
    </row>
    <row r="32" spans="1:19" ht="15" customHeight="1" x14ac:dyDescent="0.3">
      <c r="A32" s="5"/>
      <c r="B32" s="8" t="s">
        <v>79</v>
      </c>
      <c r="C32" s="23"/>
      <c r="D32" s="24"/>
      <c r="E32" s="24"/>
      <c r="F32" s="24"/>
      <c r="G32" s="106">
        <f t="shared" ref="G32:G36" si="15">SUM(C32:F32)</f>
        <v>0</v>
      </c>
      <c r="I32" s="23"/>
      <c r="J32" s="24"/>
      <c r="K32" s="24"/>
      <c r="L32" s="24"/>
      <c r="M32" s="106">
        <f t="shared" ref="M32:M36" si="16">SUM(I32:L32)</f>
        <v>0</v>
      </c>
      <c r="O32" s="23"/>
      <c r="P32" s="24"/>
      <c r="Q32" s="24"/>
      <c r="R32" s="24"/>
      <c r="S32" s="106">
        <f t="shared" ref="S32:S36" si="17">SUM(O32:R32)</f>
        <v>0</v>
      </c>
    </row>
    <row r="33" spans="1:19" ht="15" customHeight="1" x14ac:dyDescent="0.3">
      <c r="A33" s="5"/>
      <c r="B33" s="8" t="s">
        <v>80</v>
      </c>
      <c r="C33" s="23"/>
      <c r="D33" s="24"/>
      <c r="E33" s="24"/>
      <c r="F33" s="24"/>
      <c r="G33" s="106">
        <f t="shared" si="15"/>
        <v>0</v>
      </c>
      <c r="I33" s="23"/>
      <c r="J33" s="24"/>
      <c r="K33" s="24"/>
      <c r="L33" s="24"/>
      <c r="M33" s="106">
        <f t="shared" si="16"/>
        <v>0</v>
      </c>
      <c r="O33" s="23"/>
      <c r="P33" s="24"/>
      <c r="Q33" s="24"/>
      <c r="R33" s="24"/>
      <c r="S33" s="106">
        <f t="shared" si="17"/>
        <v>0</v>
      </c>
    </row>
    <row r="34" spans="1:19" x14ac:dyDescent="0.3">
      <c r="A34" s="5"/>
      <c r="B34" s="8" t="s">
        <v>81</v>
      </c>
      <c r="C34" s="23"/>
      <c r="D34" s="24"/>
      <c r="E34" s="24"/>
      <c r="F34" s="24"/>
      <c r="G34" s="106">
        <f t="shared" si="15"/>
        <v>0</v>
      </c>
      <c r="I34" s="23"/>
      <c r="J34" s="24"/>
      <c r="K34" s="24"/>
      <c r="L34" s="24"/>
      <c r="M34" s="106">
        <f t="shared" si="16"/>
        <v>0</v>
      </c>
      <c r="O34" s="23"/>
      <c r="P34" s="24"/>
      <c r="Q34" s="24"/>
      <c r="R34" s="24"/>
      <c r="S34" s="106">
        <f t="shared" si="17"/>
        <v>0</v>
      </c>
    </row>
    <row r="35" spans="1:19" ht="15" thickBot="1" x14ac:dyDescent="0.35">
      <c r="A35" s="5"/>
      <c r="B35" s="8" t="s">
        <v>82</v>
      </c>
      <c r="C35" s="23"/>
      <c r="D35" s="24"/>
      <c r="E35" s="24"/>
      <c r="F35" s="24"/>
      <c r="G35" s="14">
        <f t="shared" si="15"/>
        <v>0</v>
      </c>
      <c r="I35" s="23"/>
      <c r="J35" s="24"/>
      <c r="K35" s="24"/>
      <c r="L35" s="24"/>
      <c r="M35" s="14">
        <f t="shared" si="16"/>
        <v>0</v>
      </c>
      <c r="O35" s="23"/>
      <c r="P35" s="24"/>
      <c r="Q35" s="24"/>
      <c r="R35" s="24"/>
      <c r="S35" s="14">
        <f t="shared" si="17"/>
        <v>0</v>
      </c>
    </row>
    <row r="36" spans="1:19" ht="15" thickBot="1" x14ac:dyDescent="0.35">
      <c r="A36" s="5"/>
      <c r="B36" s="15" t="s">
        <v>86</v>
      </c>
      <c r="C36" s="299">
        <f>SUM(C32:C35)</f>
        <v>0</v>
      </c>
      <c r="D36" s="79">
        <f>SUM(D32:D35)</f>
        <v>0</v>
      </c>
      <c r="E36" s="79">
        <f>SUM(E32:E35)</f>
        <v>0</v>
      </c>
      <c r="F36" s="301">
        <f>SUM(F32:F35)</f>
        <v>0</v>
      </c>
      <c r="G36" s="21">
        <f t="shared" si="15"/>
        <v>0</v>
      </c>
      <c r="I36" s="299">
        <f>SUM(I32:I35)</f>
        <v>0</v>
      </c>
      <c r="J36" s="79">
        <f>SUM(J32:J35)</f>
        <v>0</v>
      </c>
      <c r="K36" s="79">
        <f>SUM(K32:K35)</f>
        <v>0</v>
      </c>
      <c r="L36" s="301">
        <f>SUM(L32:L35)</f>
        <v>0</v>
      </c>
      <c r="M36" s="21">
        <f t="shared" si="16"/>
        <v>0</v>
      </c>
      <c r="O36" s="299">
        <f>SUM(O32:O35)</f>
        <v>0</v>
      </c>
      <c r="P36" s="79">
        <f>SUM(P32:P35)</f>
        <v>0</v>
      </c>
      <c r="Q36" s="79">
        <f>SUM(Q32:Q35)</f>
        <v>0</v>
      </c>
      <c r="R36" s="301">
        <f>SUM(R32:R35)</f>
        <v>0</v>
      </c>
      <c r="S36" s="21">
        <f t="shared" si="17"/>
        <v>0</v>
      </c>
    </row>
    <row r="37" spans="1:19" ht="15" customHeight="1" x14ac:dyDescent="0.3">
      <c r="A37" s="5"/>
      <c r="B37" s="303" t="str">
        <f>"Output 5: " &amp; 'Start Here'!D53</f>
        <v xml:space="preserve">Output 5: </v>
      </c>
      <c r="C37" s="304"/>
      <c r="D37" s="305"/>
      <c r="E37" s="305"/>
      <c r="F37" s="306"/>
      <c r="G37" s="307"/>
      <c r="I37" s="304"/>
      <c r="J37" s="305"/>
      <c r="K37" s="305"/>
      <c r="L37" s="306"/>
      <c r="M37" s="307"/>
      <c r="O37" s="304"/>
      <c r="P37" s="305"/>
      <c r="Q37" s="305"/>
      <c r="R37" s="306"/>
      <c r="S37" s="307"/>
    </row>
    <row r="38" spans="1:19" ht="15" customHeight="1" x14ac:dyDescent="0.3">
      <c r="A38" s="5"/>
      <c r="B38" s="8" t="s">
        <v>79</v>
      </c>
      <c r="C38" s="23"/>
      <c r="D38" s="24"/>
      <c r="E38" s="24"/>
      <c r="F38" s="24"/>
      <c r="G38" s="106">
        <f t="shared" ref="G38:G42" si="18">SUM(C38:F38)</f>
        <v>0</v>
      </c>
      <c r="I38" s="23"/>
      <c r="J38" s="24"/>
      <c r="K38" s="24"/>
      <c r="L38" s="24"/>
      <c r="M38" s="106">
        <f t="shared" ref="M38:M42" si="19">SUM(I38:L38)</f>
        <v>0</v>
      </c>
      <c r="O38" s="23"/>
      <c r="P38" s="24"/>
      <c r="Q38" s="24"/>
      <c r="R38" s="24"/>
      <c r="S38" s="106">
        <f t="shared" ref="S38:S42" si="20">SUM(O38:R38)</f>
        <v>0</v>
      </c>
    </row>
    <row r="39" spans="1:19" ht="15" customHeight="1" x14ac:dyDescent="0.3">
      <c r="A39" s="5"/>
      <c r="B39" s="8" t="s">
        <v>80</v>
      </c>
      <c r="C39" s="23"/>
      <c r="D39" s="24"/>
      <c r="E39" s="24"/>
      <c r="F39" s="24"/>
      <c r="G39" s="106">
        <f t="shared" si="18"/>
        <v>0</v>
      </c>
      <c r="I39" s="23"/>
      <c r="J39" s="24"/>
      <c r="K39" s="24"/>
      <c r="L39" s="24"/>
      <c r="M39" s="106">
        <f t="shared" si="19"/>
        <v>0</v>
      </c>
      <c r="O39" s="23"/>
      <c r="P39" s="24"/>
      <c r="Q39" s="24"/>
      <c r="R39" s="24"/>
      <c r="S39" s="106">
        <f t="shared" si="20"/>
        <v>0</v>
      </c>
    </row>
    <row r="40" spans="1:19" x14ac:dyDescent="0.3">
      <c r="A40" s="5"/>
      <c r="B40" s="8" t="s">
        <v>81</v>
      </c>
      <c r="C40" s="23"/>
      <c r="D40" s="24"/>
      <c r="E40" s="24"/>
      <c r="F40" s="24"/>
      <c r="G40" s="106">
        <f t="shared" si="18"/>
        <v>0</v>
      </c>
      <c r="I40" s="23"/>
      <c r="J40" s="24"/>
      <c r="K40" s="24"/>
      <c r="L40" s="24"/>
      <c r="M40" s="106">
        <f t="shared" si="19"/>
        <v>0</v>
      </c>
      <c r="O40" s="23"/>
      <c r="P40" s="24"/>
      <c r="Q40" s="24"/>
      <c r="R40" s="24"/>
      <c r="S40" s="106">
        <f t="shared" si="20"/>
        <v>0</v>
      </c>
    </row>
    <row r="41" spans="1:19" ht="15" thickBot="1" x14ac:dyDescent="0.35">
      <c r="A41" s="5"/>
      <c r="B41" s="8" t="s">
        <v>82</v>
      </c>
      <c r="C41" s="23"/>
      <c r="D41" s="24"/>
      <c r="E41" s="24"/>
      <c r="F41" s="24"/>
      <c r="G41" s="14">
        <f t="shared" si="18"/>
        <v>0</v>
      </c>
      <c r="I41" s="23"/>
      <c r="J41" s="24"/>
      <c r="K41" s="24"/>
      <c r="L41" s="24"/>
      <c r="M41" s="14">
        <f t="shared" si="19"/>
        <v>0</v>
      </c>
      <c r="O41" s="23"/>
      <c r="P41" s="24"/>
      <c r="Q41" s="24"/>
      <c r="R41" s="24"/>
      <c r="S41" s="14">
        <f t="shared" si="20"/>
        <v>0</v>
      </c>
    </row>
    <row r="42" spans="1:19" ht="15" thickBot="1" x14ac:dyDescent="0.35">
      <c r="A42" s="5"/>
      <c r="B42" s="15" t="s">
        <v>87</v>
      </c>
      <c r="C42" s="299">
        <f>SUM(C38:C41)</f>
        <v>0</v>
      </c>
      <c r="D42" s="79">
        <f>SUM(D38:D41)</f>
        <v>0</v>
      </c>
      <c r="E42" s="79">
        <f>SUM(E38:E41)</f>
        <v>0</v>
      </c>
      <c r="F42" s="301">
        <f>SUM(F38:F41)</f>
        <v>0</v>
      </c>
      <c r="G42" s="21">
        <f t="shared" si="18"/>
        <v>0</v>
      </c>
      <c r="I42" s="299">
        <f>SUM(I38:I41)</f>
        <v>0</v>
      </c>
      <c r="J42" s="79">
        <f>SUM(J38:J41)</f>
        <v>0</v>
      </c>
      <c r="K42" s="79">
        <f>SUM(K38:K41)</f>
        <v>0</v>
      </c>
      <c r="L42" s="301">
        <f>SUM(L38:L41)</f>
        <v>0</v>
      </c>
      <c r="M42" s="21">
        <f t="shared" si="19"/>
        <v>0</v>
      </c>
      <c r="O42" s="299">
        <f>SUM(O38:O41)</f>
        <v>0</v>
      </c>
      <c r="P42" s="79">
        <f>SUM(P38:P41)</f>
        <v>0</v>
      </c>
      <c r="Q42" s="79">
        <f>SUM(Q38:Q41)</f>
        <v>0</v>
      </c>
      <c r="R42" s="301">
        <f>SUM(R38:R41)</f>
        <v>0</v>
      </c>
      <c r="S42" s="21">
        <f t="shared" si="20"/>
        <v>0</v>
      </c>
    </row>
    <row r="43" spans="1:19" ht="15" customHeight="1" x14ac:dyDescent="0.3">
      <c r="A43" s="5"/>
      <c r="B43" s="303" t="str">
        <f>"Output 6: " &amp; 'Start Here'!D54</f>
        <v xml:space="preserve">Output 6: </v>
      </c>
      <c r="C43" s="304"/>
      <c r="D43" s="305"/>
      <c r="E43" s="305"/>
      <c r="F43" s="306"/>
      <c r="G43" s="307"/>
      <c r="I43" s="304"/>
      <c r="J43" s="305"/>
      <c r="K43" s="305"/>
      <c r="L43" s="306"/>
      <c r="M43" s="307"/>
      <c r="O43" s="304"/>
      <c r="P43" s="305"/>
      <c r="Q43" s="305"/>
      <c r="R43" s="306"/>
      <c r="S43" s="307"/>
    </row>
    <row r="44" spans="1:19" ht="15" customHeight="1" x14ac:dyDescent="0.3">
      <c r="A44" s="5"/>
      <c r="B44" s="8" t="s">
        <v>79</v>
      </c>
      <c r="C44" s="23"/>
      <c r="D44" s="24"/>
      <c r="E44" s="24"/>
      <c r="F44" s="24"/>
      <c r="G44" s="106">
        <f t="shared" ref="G44:G48" si="21">SUM(C44:F44)</f>
        <v>0</v>
      </c>
      <c r="I44" s="23"/>
      <c r="J44" s="24"/>
      <c r="K44" s="24"/>
      <c r="L44" s="24"/>
      <c r="M44" s="106">
        <f t="shared" ref="M44:M48" si="22">SUM(I44:L44)</f>
        <v>0</v>
      </c>
      <c r="O44" s="23"/>
      <c r="P44" s="24"/>
      <c r="Q44" s="24"/>
      <c r="R44" s="24"/>
      <c r="S44" s="106">
        <f t="shared" ref="S44:S48" si="23">SUM(O44:R44)</f>
        <v>0</v>
      </c>
    </row>
    <row r="45" spans="1:19" ht="15" customHeight="1" x14ac:dyDescent="0.3">
      <c r="A45" s="5"/>
      <c r="B45" s="8" t="s">
        <v>80</v>
      </c>
      <c r="C45" s="23"/>
      <c r="D45" s="24"/>
      <c r="E45" s="24"/>
      <c r="F45" s="24"/>
      <c r="G45" s="106">
        <f t="shared" si="21"/>
        <v>0</v>
      </c>
      <c r="I45" s="23"/>
      <c r="J45" s="24"/>
      <c r="K45" s="24"/>
      <c r="L45" s="24"/>
      <c r="M45" s="106">
        <f t="shared" si="22"/>
        <v>0</v>
      </c>
      <c r="O45" s="23"/>
      <c r="P45" s="24"/>
      <c r="Q45" s="24"/>
      <c r="R45" s="24"/>
      <c r="S45" s="106">
        <f t="shared" si="23"/>
        <v>0</v>
      </c>
    </row>
    <row r="46" spans="1:19" x14ac:dyDescent="0.3">
      <c r="A46" s="5"/>
      <c r="B46" s="8" t="s">
        <v>81</v>
      </c>
      <c r="C46" s="23"/>
      <c r="D46" s="24"/>
      <c r="E46" s="24"/>
      <c r="F46" s="24"/>
      <c r="G46" s="106">
        <f t="shared" si="21"/>
        <v>0</v>
      </c>
      <c r="I46" s="23"/>
      <c r="J46" s="24"/>
      <c r="K46" s="24"/>
      <c r="L46" s="24"/>
      <c r="M46" s="106">
        <f t="shared" si="22"/>
        <v>0</v>
      </c>
      <c r="O46" s="23"/>
      <c r="P46" s="24"/>
      <c r="Q46" s="24"/>
      <c r="R46" s="24"/>
      <c r="S46" s="106">
        <f t="shared" si="23"/>
        <v>0</v>
      </c>
    </row>
    <row r="47" spans="1:19" ht="15" thickBot="1" x14ac:dyDescent="0.35">
      <c r="A47" s="5"/>
      <c r="B47" s="8" t="s">
        <v>82</v>
      </c>
      <c r="C47" s="23"/>
      <c r="D47" s="24"/>
      <c r="E47" s="24"/>
      <c r="F47" s="24"/>
      <c r="G47" s="14">
        <f t="shared" si="21"/>
        <v>0</v>
      </c>
      <c r="I47" s="23"/>
      <c r="J47" s="24"/>
      <c r="K47" s="24"/>
      <c r="L47" s="24"/>
      <c r="M47" s="14">
        <f t="shared" si="22"/>
        <v>0</v>
      </c>
      <c r="O47" s="23"/>
      <c r="P47" s="24"/>
      <c r="Q47" s="24"/>
      <c r="R47" s="24"/>
      <c r="S47" s="14">
        <f t="shared" si="23"/>
        <v>0</v>
      </c>
    </row>
    <row r="48" spans="1:19" ht="15" thickBot="1" x14ac:dyDescent="0.35">
      <c r="A48" s="5"/>
      <c r="B48" s="15" t="s">
        <v>88</v>
      </c>
      <c r="C48" s="299">
        <f>SUM(C44:C47)</f>
        <v>0</v>
      </c>
      <c r="D48" s="79">
        <f>SUM(D44:D47)</f>
        <v>0</v>
      </c>
      <c r="E48" s="79">
        <f>SUM(E44:E47)</f>
        <v>0</v>
      </c>
      <c r="F48" s="301">
        <f>SUM(F44:F47)</f>
        <v>0</v>
      </c>
      <c r="G48" s="21">
        <f t="shared" si="21"/>
        <v>0</v>
      </c>
      <c r="I48" s="299">
        <f>SUM(I44:I47)</f>
        <v>0</v>
      </c>
      <c r="J48" s="79">
        <f>SUM(J44:J47)</f>
        <v>0</v>
      </c>
      <c r="K48" s="79">
        <f>SUM(K44:K47)</f>
        <v>0</v>
      </c>
      <c r="L48" s="301">
        <f>SUM(L44:L47)</f>
        <v>0</v>
      </c>
      <c r="M48" s="21">
        <f t="shared" si="22"/>
        <v>0</v>
      </c>
      <c r="O48" s="299">
        <f>SUM(O44:O47)</f>
        <v>0</v>
      </c>
      <c r="P48" s="79">
        <f>SUM(P44:P47)</f>
        <v>0</v>
      </c>
      <c r="Q48" s="79">
        <f>SUM(Q44:Q47)</f>
        <v>0</v>
      </c>
      <c r="R48" s="301">
        <f>SUM(R44:R47)</f>
        <v>0</v>
      </c>
      <c r="S48" s="21">
        <f t="shared" si="23"/>
        <v>0</v>
      </c>
    </row>
    <row r="49" spans="1:19" ht="15" customHeight="1" x14ac:dyDescent="0.3">
      <c r="A49" s="5"/>
      <c r="B49" s="303" t="str">
        <f>"Output 7: " &amp; 'Start Here'!D55</f>
        <v xml:space="preserve">Output 7: </v>
      </c>
      <c r="C49" s="304"/>
      <c r="D49" s="305"/>
      <c r="E49" s="305"/>
      <c r="F49" s="306"/>
      <c r="G49" s="307"/>
      <c r="I49" s="304"/>
      <c r="J49" s="305"/>
      <c r="K49" s="305"/>
      <c r="L49" s="306"/>
      <c r="M49" s="307"/>
      <c r="O49" s="304"/>
      <c r="P49" s="305"/>
      <c r="Q49" s="305"/>
      <c r="R49" s="306"/>
      <c r="S49" s="307"/>
    </row>
    <row r="50" spans="1:19" ht="15" customHeight="1" x14ac:dyDescent="0.3">
      <c r="A50" s="5"/>
      <c r="B50" s="8" t="s">
        <v>79</v>
      </c>
      <c r="C50" s="23"/>
      <c r="D50" s="24"/>
      <c r="E50" s="24"/>
      <c r="F50" s="24"/>
      <c r="G50" s="106">
        <f t="shared" ref="G50:G54" si="24">SUM(C50:F50)</f>
        <v>0</v>
      </c>
      <c r="I50" s="23"/>
      <c r="J50" s="24"/>
      <c r="K50" s="24"/>
      <c r="L50" s="24"/>
      <c r="M50" s="106">
        <f t="shared" ref="M50:M54" si="25">SUM(I50:L50)</f>
        <v>0</v>
      </c>
      <c r="O50" s="23"/>
      <c r="P50" s="24"/>
      <c r="Q50" s="24"/>
      <c r="R50" s="24"/>
      <c r="S50" s="106">
        <f t="shared" ref="S50:S54" si="26">SUM(O50:R50)</f>
        <v>0</v>
      </c>
    </row>
    <row r="51" spans="1:19" ht="15" customHeight="1" x14ac:dyDescent="0.3">
      <c r="A51" s="5"/>
      <c r="B51" s="8" t="s">
        <v>80</v>
      </c>
      <c r="C51" s="23"/>
      <c r="D51" s="24"/>
      <c r="E51" s="24"/>
      <c r="F51" s="24"/>
      <c r="G51" s="106">
        <f t="shared" si="24"/>
        <v>0</v>
      </c>
      <c r="I51" s="23"/>
      <c r="J51" s="24"/>
      <c r="K51" s="24"/>
      <c r="L51" s="24"/>
      <c r="M51" s="106">
        <f t="shared" si="25"/>
        <v>0</v>
      </c>
      <c r="O51" s="23"/>
      <c r="P51" s="24"/>
      <c r="Q51" s="24"/>
      <c r="R51" s="24"/>
      <c r="S51" s="106">
        <f t="shared" si="26"/>
        <v>0</v>
      </c>
    </row>
    <row r="52" spans="1:19" x14ac:dyDescent="0.3">
      <c r="A52" s="5"/>
      <c r="B52" s="8" t="s">
        <v>81</v>
      </c>
      <c r="C52" s="23"/>
      <c r="D52" s="24"/>
      <c r="E52" s="24"/>
      <c r="F52" s="24"/>
      <c r="G52" s="106">
        <f t="shared" si="24"/>
        <v>0</v>
      </c>
      <c r="I52" s="23"/>
      <c r="J52" s="24"/>
      <c r="K52" s="24"/>
      <c r="L52" s="24"/>
      <c r="M52" s="106">
        <f t="shared" si="25"/>
        <v>0</v>
      </c>
      <c r="O52" s="23"/>
      <c r="P52" s="24"/>
      <c r="Q52" s="24"/>
      <c r="R52" s="24"/>
      <c r="S52" s="106">
        <f t="shared" si="26"/>
        <v>0</v>
      </c>
    </row>
    <row r="53" spans="1:19" ht="15" thickBot="1" x14ac:dyDescent="0.35">
      <c r="A53" s="5"/>
      <c r="B53" s="8" t="s">
        <v>82</v>
      </c>
      <c r="C53" s="23"/>
      <c r="D53" s="24"/>
      <c r="E53" s="24"/>
      <c r="F53" s="24"/>
      <c r="G53" s="14">
        <f t="shared" si="24"/>
        <v>0</v>
      </c>
      <c r="I53" s="23"/>
      <c r="J53" s="24"/>
      <c r="K53" s="24"/>
      <c r="L53" s="24"/>
      <c r="M53" s="14">
        <f t="shared" si="25"/>
        <v>0</v>
      </c>
      <c r="O53" s="23"/>
      <c r="P53" s="24"/>
      <c r="Q53" s="24"/>
      <c r="R53" s="24"/>
      <c r="S53" s="14">
        <f t="shared" si="26"/>
        <v>0</v>
      </c>
    </row>
    <row r="54" spans="1:19" ht="15" thickBot="1" x14ac:dyDescent="0.35">
      <c r="A54" s="5"/>
      <c r="B54" s="15" t="s">
        <v>89</v>
      </c>
      <c r="C54" s="299">
        <f>SUM(C50:C53)</f>
        <v>0</v>
      </c>
      <c r="D54" s="79">
        <f>SUM(D50:D53)</f>
        <v>0</v>
      </c>
      <c r="E54" s="79">
        <f>SUM(E50:E53)</f>
        <v>0</v>
      </c>
      <c r="F54" s="301">
        <f>SUM(F50:F53)</f>
        <v>0</v>
      </c>
      <c r="G54" s="21">
        <f t="shared" si="24"/>
        <v>0</v>
      </c>
      <c r="I54" s="299">
        <f>SUM(I50:I53)</f>
        <v>0</v>
      </c>
      <c r="J54" s="79">
        <f>SUM(J50:J53)</f>
        <v>0</v>
      </c>
      <c r="K54" s="79">
        <f>SUM(K50:K53)</f>
        <v>0</v>
      </c>
      <c r="L54" s="301">
        <f>SUM(L50:L53)</f>
        <v>0</v>
      </c>
      <c r="M54" s="21">
        <f t="shared" si="25"/>
        <v>0</v>
      </c>
      <c r="O54" s="299">
        <f>SUM(O50:O53)</f>
        <v>0</v>
      </c>
      <c r="P54" s="79">
        <f>SUM(P50:P53)</f>
        <v>0</v>
      </c>
      <c r="Q54" s="79">
        <f>SUM(Q50:Q53)</f>
        <v>0</v>
      </c>
      <c r="R54" s="301">
        <f>SUM(R50:R53)</f>
        <v>0</v>
      </c>
      <c r="S54" s="21">
        <f t="shared" si="26"/>
        <v>0</v>
      </c>
    </row>
    <row r="55" spans="1:19" ht="15" customHeight="1" x14ac:dyDescent="0.3">
      <c r="A55" s="5"/>
      <c r="B55" s="303" t="str">
        <f>"Output 8: " &amp; 'Start Here'!D56</f>
        <v xml:space="preserve">Output 8: </v>
      </c>
      <c r="C55" s="304"/>
      <c r="D55" s="305"/>
      <c r="E55" s="305"/>
      <c r="F55" s="306"/>
      <c r="G55" s="307"/>
      <c r="I55" s="304"/>
      <c r="J55" s="305"/>
      <c r="K55" s="305"/>
      <c r="L55" s="306"/>
      <c r="M55" s="307"/>
      <c r="O55" s="304"/>
      <c r="P55" s="305"/>
      <c r="Q55" s="305"/>
      <c r="R55" s="306"/>
      <c r="S55" s="307"/>
    </row>
    <row r="56" spans="1:19" ht="15" customHeight="1" x14ac:dyDescent="0.3">
      <c r="A56" s="5"/>
      <c r="B56" s="8" t="s">
        <v>79</v>
      </c>
      <c r="C56" s="23"/>
      <c r="D56" s="24"/>
      <c r="E56" s="24"/>
      <c r="F56" s="24"/>
      <c r="G56" s="106">
        <f t="shared" ref="G56:G60" si="27">SUM(C56:F56)</f>
        <v>0</v>
      </c>
      <c r="I56" s="23"/>
      <c r="J56" s="24"/>
      <c r="K56" s="24"/>
      <c r="L56" s="24"/>
      <c r="M56" s="106">
        <f t="shared" ref="M56:M60" si="28">SUM(I56:L56)</f>
        <v>0</v>
      </c>
      <c r="O56" s="23"/>
      <c r="P56" s="24"/>
      <c r="Q56" s="24"/>
      <c r="R56" s="24"/>
      <c r="S56" s="106">
        <f t="shared" ref="S56:S60" si="29">SUM(O56:R56)</f>
        <v>0</v>
      </c>
    </row>
    <row r="57" spans="1:19" ht="15" customHeight="1" x14ac:dyDescent="0.3">
      <c r="A57" s="5"/>
      <c r="B57" s="8" t="s">
        <v>80</v>
      </c>
      <c r="C57" s="23"/>
      <c r="D57" s="24"/>
      <c r="E57" s="24"/>
      <c r="F57" s="24"/>
      <c r="G57" s="106">
        <f t="shared" si="27"/>
        <v>0</v>
      </c>
      <c r="I57" s="23"/>
      <c r="J57" s="24"/>
      <c r="K57" s="24"/>
      <c r="L57" s="24"/>
      <c r="M57" s="106">
        <f t="shared" si="28"/>
        <v>0</v>
      </c>
      <c r="O57" s="23"/>
      <c r="P57" s="24"/>
      <c r="Q57" s="24"/>
      <c r="R57" s="24"/>
      <c r="S57" s="106">
        <f t="shared" si="29"/>
        <v>0</v>
      </c>
    </row>
    <row r="58" spans="1:19" x14ac:dyDescent="0.3">
      <c r="A58" s="5"/>
      <c r="B58" s="8" t="s">
        <v>81</v>
      </c>
      <c r="C58" s="23"/>
      <c r="D58" s="24"/>
      <c r="E58" s="24"/>
      <c r="F58" s="24"/>
      <c r="G58" s="106">
        <f t="shared" si="27"/>
        <v>0</v>
      </c>
      <c r="I58" s="23"/>
      <c r="J58" s="24"/>
      <c r="K58" s="24"/>
      <c r="L58" s="24"/>
      <c r="M58" s="106">
        <f t="shared" si="28"/>
        <v>0</v>
      </c>
      <c r="O58" s="23"/>
      <c r="P58" s="24"/>
      <c r="Q58" s="24"/>
      <c r="R58" s="24"/>
      <c r="S58" s="106">
        <f t="shared" si="29"/>
        <v>0</v>
      </c>
    </row>
    <row r="59" spans="1:19" ht="15" thickBot="1" x14ac:dyDescent="0.35">
      <c r="A59" s="5"/>
      <c r="B59" s="8" t="s">
        <v>82</v>
      </c>
      <c r="C59" s="23"/>
      <c r="D59" s="24"/>
      <c r="E59" s="24"/>
      <c r="F59" s="24"/>
      <c r="G59" s="14">
        <f t="shared" si="27"/>
        <v>0</v>
      </c>
      <c r="I59" s="23"/>
      <c r="J59" s="24"/>
      <c r="K59" s="24"/>
      <c r="L59" s="24"/>
      <c r="M59" s="14">
        <f t="shared" si="28"/>
        <v>0</v>
      </c>
      <c r="O59" s="23"/>
      <c r="P59" s="24"/>
      <c r="Q59" s="24"/>
      <c r="R59" s="24"/>
      <c r="S59" s="14">
        <f t="shared" si="29"/>
        <v>0</v>
      </c>
    </row>
    <row r="60" spans="1:19" ht="15" thickBot="1" x14ac:dyDescent="0.35">
      <c r="A60" s="5"/>
      <c r="B60" s="22" t="s">
        <v>90</v>
      </c>
      <c r="C60" s="299">
        <f>SUM(C56:C59)</f>
        <v>0</v>
      </c>
      <c r="D60" s="79">
        <f>SUM(D56:D59)</f>
        <v>0</v>
      </c>
      <c r="E60" s="79">
        <f>SUM(E56:E59)</f>
        <v>0</v>
      </c>
      <c r="F60" s="301">
        <f>SUM(F56:F59)</f>
        <v>0</v>
      </c>
      <c r="G60" s="21">
        <f t="shared" si="27"/>
        <v>0</v>
      </c>
      <c r="I60" s="299">
        <f>SUM(I56:I59)</f>
        <v>0</v>
      </c>
      <c r="J60" s="79">
        <f>SUM(J56:J59)</f>
        <v>0</v>
      </c>
      <c r="K60" s="79">
        <f>SUM(K56:K59)</f>
        <v>0</v>
      </c>
      <c r="L60" s="301">
        <f>SUM(L56:L59)</f>
        <v>0</v>
      </c>
      <c r="M60" s="21">
        <f t="shared" si="28"/>
        <v>0</v>
      </c>
      <c r="O60" s="299">
        <f>SUM(O56:O59)</f>
        <v>0</v>
      </c>
      <c r="P60" s="79">
        <f>SUM(P56:P59)</f>
        <v>0</v>
      </c>
      <c r="Q60" s="79">
        <f>SUM(Q56:Q59)</f>
        <v>0</v>
      </c>
      <c r="R60" s="301">
        <f>SUM(R56:R59)</f>
        <v>0</v>
      </c>
      <c r="S60" s="21">
        <f t="shared" si="29"/>
        <v>0</v>
      </c>
    </row>
    <row r="61" spans="1:19" ht="15" thickBot="1" x14ac:dyDescent="0.35"/>
    <row r="62" spans="1:19" ht="15" thickBot="1" x14ac:dyDescent="0.35">
      <c r="B62" s="22" t="s">
        <v>91</v>
      </c>
      <c r="C62" s="299">
        <f>C18+C24+C30+C36+C42+C48+C54+C60</f>
        <v>0</v>
      </c>
      <c r="D62" s="79">
        <f t="shared" ref="D62:F62" si="30">D18+D24+D30+D36+D42+D48+D54+D60</f>
        <v>0</v>
      </c>
      <c r="E62" s="79">
        <f t="shared" si="30"/>
        <v>0</v>
      </c>
      <c r="F62" s="300">
        <f t="shared" si="30"/>
        <v>0</v>
      </c>
      <c r="G62" s="80">
        <f>SUM(C62:F62)</f>
        <v>0</v>
      </c>
      <c r="I62" s="299">
        <f t="shared" ref="I62:L62" si="31">I18+I24+I30+I36+I42+I48+I54+I60</f>
        <v>0</v>
      </c>
      <c r="J62" s="79">
        <f t="shared" si="31"/>
        <v>0</v>
      </c>
      <c r="K62" s="79">
        <f t="shared" si="31"/>
        <v>0</v>
      </c>
      <c r="L62" s="300">
        <f t="shared" si="31"/>
        <v>0</v>
      </c>
      <c r="M62" s="80">
        <f>SUM(I62:L62)</f>
        <v>0</v>
      </c>
      <c r="O62" s="299">
        <f t="shared" ref="O62:R62" si="32">O18+O24+O30+O36+O42+O48+O54+O60</f>
        <v>0</v>
      </c>
      <c r="P62" s="79">
        <f t="shared" si="32"/>
        <v>0</v>
      </c>
      <c r="Q62" s="79">
        <f t="shared" si="32"/>
        <v>0</v>
      </c>
      <c r="R62" s="300">
        <f t="shared" si="32"/>
        <v>0</v>
      </c>
      <c r="S62" s="80">
        <f>SUM(O62:R62)</f>
        <v>0</v>
      </c>
    </row>
    <row r="63" spans="1:19" ht="15" thickBot="1" x14ac:dyDescent="0.35"/>
    <row r="64" spans="1:19" ht="15" thickBot="1" x14ac:dyDescent="0.35">
      <c r="B64" s="22" t="s">
        <v>92</v>
      </c>
      <c r="C64" s="299">
        <f>C62+C10</f>
        <v>0</v>
      </c>
      <c r="D64" s="79">
        <f t="shared" ref="D64:E64" si="33">D62+D10</f>
        <v>0</v>
      </c>
      <c r="E64" s="79">
        <f t="shared" si="33"/>
        <v>0</v>
      </c>
      <c r="F64" s="79">
        <f>F62+F10</f>
        <v>0</v>
      </c>
      <c r="G64" s="21">
        <f>SUM(C64:F64)</f>
        <v>0</v>
      </c>
      <c r="I64" s="299">
        <f t="shared" ref="I64:L64" si="34">I62+I10</f>
        <v>0</v>
      </c>
      <c r="J64" s="79">
        <f t="shared" si="34"/>
        <v>0</v>
      </c>
      <c r="K64" s="79">
        <f t="shared" si="34"/>
        <v>0</v>
      </c>
      <c r="L64" s="79">
        <f t="shared" si="34"/>
        <v>0</v>
      </c>
      <c r="M64" s="21">
        <f>SUM(I64:L64)</f>
        <v>0</v>
      </c>
      <c r="O64" s="299">
        <f t="shared" ref="O64:R64" si="35">O62+O10</f>
        <v>0</v>
      </c>
      <c r="P64" s="79">
        <f t="shared" si="35"/>
        <v>0</v>
      </c>
      <c r="Q64" s="79">
        <f t="shared" si="35"/>
        <v>0</v>
      </c>
      <c r="R64" s="300">
        <f t="shared" si="35"/>
        <v>0</v>
      </c>
      <c r="S64" s="80">
        <f>SUM(O64:R64)</f>
        <v>0</v>
      </c>
    </row>
    <row r="65" spans="2:19" ht="15" thickBot="1" x14ac:dyDescent="0.35"/>
    <row r="66" spans="2:19" x14ac:dyDescent="0.3">
      <c r="B66" s="303" t="s">
        <v>93</v>
      </c>
      <c r="C66" s="304"/>
      <c r="D66" s="305"/>
      <c r="E66" s="305"/>
      <c r="F66" s="306"/>
      <c r="G66" s="307"/>
      <c r="I66" s="304"/>
      <c r="J66" s="305"/>
      <c r="K66" s="305"/>
      <c r="L66" s="306"/>
      <c r="M66" s="307"/>
      <c r="O66" s="304"/>
      <c r="P66" s="305"/>
      <c r="Q66" s="305"/>
      <c r="R66" s="306"/>
      <c r="S66" s="307"/>
    </row>
    <row r="67" spans="2:19" x14ac:dyDescent="0.3">
      <c r="B67" s="222" t="s">
        <v>94</v>
      </c>
      <c r="C67" s="23"/>
      <c r="D67" s="24"/>
      <c r="E67" s="24"/>
      <c r="F67" s="24"/>
      <c r="G67" s="106">
        <f t="shared" ref="G67:G73" si="36">SUM(C67:F67)</f>
        <v>0</v>
      </c>
      <c r="I67" s="23"/>
      <c r="J67" s="24"/>
      <c r="K67" s="24"/>
      <c r="L67" s="24"/>
      <c r="M67" s="106">
        <f t="shared" ref="M67:M73" si="37">SUM(I67:L67)</f>
        <v>0</v>
      </c>
      <c r="O67" s="23"/>
      <c r="P67" s="24"/>
      <c r="Q67" s="24"/>
      <c r="R67" s="24"/>
      <c r="S67" s="106">
        <f t="shared" ref="S67:S73" si="38">SUM(O67:R67)</f>
        <v>0</v>
      </c>
    </row>
    <row r="68" spans="2:19" x14ac:dyDescent="0.3">
      <c r="B68" s="222" t="s">
        <v>94</v>
      </c>
      <c r="C68" s="23"/>
      <c r="D68" s="24"/>
      <c r="E68" s="24"/>
      <c r="F68" s="24"/>
      <c r="G68" s="106">
        <f t="shared" si="36"/>
        <v>0</v>
      </c>
      <c r="I68" s="23"/>
      <c r="J68" s="24"/>
      <c r="K68" s="24"/>
      <c r="L68" s="24"/>
      <c r="M68" s="106">
        <f t="shared" si="37"/>
        <v>0</v>
      </c>
      <c r="O68" s="23"/>
      <c r="P68" s="24"/>
      <c r="Q68" s="24"/>
      <c r="R68" s="24"/>
      <c r="S68" s="106">
        <f t="shared" si="38"/>
        <v>0</v>
      </c>
    </row>
    <row r="69" spans="2:19" x14ac:dyDescent="0.3">
      <c r="B69" s="222" t="s">
        <v>94</v>
      </c>
      <c r="C69" s="23"/>
      <c r="D69" s="24"/>
      <c r="E69" s="24"/>
      <c r="F69" s="24"/>
      <c r="G69" s="106">
        <f t="shared" si="36"/>
        <v>0</v>
      </c>
      <c r="I69" s="23"/>
      <c r="J69" s="24"/>
      <c r="K69" s="24"/>
      <c r="L69" s="24"/>
      <c r="M69" s="106">
        <f t="shared" si="37"/>
        <v>0</v>
      </c>
      <c r="O69" s="23"/>
      <c r="P69" s="24"/>
      <c r="Q69" s="24"/>
      <c r="R69" s="24"/>
      <c r="S69" s="106">
        <f t="shared" si="38"/>
        <v>0</v>
      </c>
    </row>
    <row r="70" spans="2:19" x14ac:dyDescent="0.3">
      <c r="B70" s="222" t="s">
        <v>94</v>
      </c>
      <c r="C70" s="23"/>
      <c r="D70" s="24"/>
      <c r="E70" s="24"/>
      <c r="F70" s="24"/>
      <c r="G70" s="106">
        <f t="shared" si="36"/>
        <v>0</v>
      </c>
      <c r="I70" s="23"/>
      <c r="J70" s="24"/>
      <c r="K70" s="24"/>
      <c r="L70" s="24"/>
      <c r="M70" s="106">
        <f t="shared" si="37"/>
        <v>0</v>
      </c>
      <c r="O70" s="23"/>
      <c r="P70" s="24"/>
      <c r="Q70" s="24"/>
      <c r="R70" s="24"/>
      <c r="S70" s="106">
        <f t="shared" si="38"/>
        <v>0</v>
      </c>
    </row>
    <row r="71" spans="2:19" x14ac:dyDescent="0.3">
      <c r="B71" s="222" t="s">
        <v>94</v>
      </c>
      <c r="C71" s="23"/>
      <c r="D71" s="24"/>
      <c r="E71" s="24"/>
      <c r="F71" s="24"/>
      <c r="G71" s="106">
        <f t="shared" si="36"/>
        <v>0</v>
      </c>
      <c r="I71" s="23"/>
      <c r="J71" s="24"/>
      <c r="K71" s="24"/>
      <c r="L71" s="24"/>
      <c r="M71" s="106">
        <f t="shared" si="37"/>
        <v>0</v>
      </c>
      <c r="O71" s="23"/>
      <c r="P71" s="24"/>
      <c r="Q71" s="24"/>
      <c r="R71" s="24"/>
      <c r="S71" s="106">
        <f t="shared" si="38"/>
        <v>0</v>
      </c>
    </row>
    <row r="72" spans="2:19" ht="15" thickBot="1" x14ac:dyDescent="0.35">
      <c r="B72" s="222" t="s">
        <v>94</v>
      </c>
      <c r="C72" s="23"/>
      <c r="D72" s="24"/>
      <c r="E72" s="24"/>
      <c r="F72" s="24"/>
      <c r="G72" s="14">
        <f t="shared" si="36"/>
        <v>0</v>
      </c>
      <c r="I72" s="23"/>
      <c r="J72" s="24"/>
      <c r="K72" s="24"/>
      <c r="L72" s="24"/>
      <c r="M72" s="14">
        <f t="shared" si="37"/>
        <v>0</v>
      </c>
      <c r="O72" s="23"/>
      <c r="P72" s="24"/>
      <c r="Q72" s="24"/>
      <c r="R72" s="24"/>
      <c r="S72" s="14">
        <f t="shared" si="38"/>
        <v>0</v>
      </c>
    </row>
    <row r="73" spans="2:19" ht="15" thickBot="1" x14ac:dyDescent="0.35">
      <c r="B73" s="22" t="s">
        <v>95</v>
      </c>
      <c r="C73" s="299">
        <f>SUM(C67:C72)</f>
        <v>0</v>
      </c>
      <c r="D73" s="79">
        <f>SUM(D67:D72)</f>
        <v>0</v>
      </c>
      <c r="E73" s="79">
        <f>SUM(E67:E72)</f>
        <v>0</v>
      </c>
      <c r="F73" s="301">
        <f>SUM(F67:F72)</f>
        <v>0</v>
      </c>
      <c r="G73" s="21">
        <f t="shared" si="36"/>
        <v>0</v>
      </c>
      <c r="I73" s="299">
        <f>SUM(I67:I72)</f>
        <v>0</v>
      </c>
      <c r="J73" s="79">
        <f>SUM(J67:J72)</f>
        <v>0</v>
      </c>
      <c r="K73" s="79">
        <f>SUM(K67:K72)</f>
        <v>0</v>
      </c>
      <c r="L73" s="301">
        <f>SUM(L67:L72)</f>
        <v>0</v>
      </c>
      <c r="M73" s="21">
        <f t="shared" si="37"/>
        <v>0</v>
      </c>
      <c r="O73" s="299">
        <f>SUM(O67:O72)</f>
        <v>0</v>
      </c>
      <c r="P73" s="79">
        <f>SUM(P67:P72)</f>
        <v>0</v>
      </c>
      <c r="Q73" s="79">
        <f>SUM(Q67:Q72)</f>
        <v>0</v>
      </c>
      <c r="R73" s="301">
        <f>SUM(R67:R72)</f>
        <v>0</v>
      </c>
      <c r="S73" s="21">
        <f t="shared" si="38"/>
        <v>0</v>
      </c>
    </row>
    <row r="74" spans="2:19" ht="15" thickBot="1" x14ac:dyDescent="0.35"/>
    <row r="75" spans="2:19" ht="15" thickBot="1" x14ac:dyDescent="0.35">
      <c r="B75" s="22" t="s">
        <v>96</v>
      </c>
      <c r="C75" s="299">
        <f>C64+C73</f>
        <v>0</v>
      </c>
      <c r="D75" s="79">
        <f>D64+D73</f>
        <v>0</v>
      </c>
      <c r="E75" s="79">
        <f>E64+E73</f>
        <v>0</v>
      </c>
      <c r="F75" s="79">
        <f>F64+F73</f>
        <v>0</v>
      </c>
      <c r="G75" s="21">
        <f>SUM(C75:F75)</f>
        <v>0</v>
      </c>
      <c r="I75" s="299">
        <f>I64+I73</f>
        <v>0</v>
      </c>
      <c r="J75" s="79">
        <f>J64+J73</f>
        <v>0</v>
      </c>
      <c r="K75" s="79">
        <f>K64+K73</f>
        <v>0</v>
      </c>
      <c r="L75" s="79">
        <f>L64+L73</f>
        <v>0</v>
      </c>
      <c r="M75" s="21">
        <f>SUM(I75:L75)</f>
        <v>0</v>
      </c>
      <c r="O75" s="299">
        <f>O64+O73</f>
        <v>0</v>
      </c>
      <c r="P75" s="79">
        <f>P64+P73</f>
        <v>0</v>
      </c>
      <c r="Q75" s="79">
        <f>Q64+Q73</f>
        <v>0</v>
      </c>
      <c r="R75" s="300">
        <f>R64+R73</f>
        <v>0</v>
      </c>
      <c r="S75" s="80">
        <f>SUM(O75:R75)</f>
        <v>0</v>
      </c>
    </row>
  </sheetData>
  <mergeCells count="22">
    <mergeCell ref="O4:S4"/>
    <mergeCell ref="B1:F1"/>
    <mergeCell ref="C5:C7"/>
    <mergeCell ref="D5:D7"/>
    <mergeCell ref="E5:E7"/>
    <mergeCell ref="F5:F7"/>
    <mergeCell ref="B2:S2"/>
    <mergeCell ref="G5:G7"/>
    <mergeCell ref="C4:G4"/>
    <mergeCell ref="M5:M7"/>
    <mergeCell ref="I4:M4"/>
    <mergeCell ref="B6:B7"/>
    <mergeCell ref="I5:I7"/>
    <mergeCell ref="J5:J7"/>
    <mergeCell ref="K5:K7"/>
    <mergeCell ref="L5:L7"/>
    <mergeCell ref="O5:O7"/>
    <mergeCell ref="U8:X10"/>
    <mergeCell ref="P5:P7"/>
    <mergeCell ref="Q5:Q7"/>
    <mergeCell ref="R5:R7"/>
    <mergeCell ref="S5:S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B15C-AF32-4B05-A470-65A53838378E}">
  <sheetPr>
    <tabColor theme="7" tint="0.59999389629810485"/>
    <pageSetUpPr fitToPage="1"/>
  </sheetPr>
  <dimension ref="A1:U84"/>
  <sheetViews>
    <sheetView topLeftCell="B1" zoomScale="85" zoomScaleNormal="85" workbookViewId="0">
      <selection activeCell="B97" sqref="B97:B99"/>
    </sheetView>
  </sheetViews>
  <sheetFormatPr defaultColWidth="9.109375" defaultRowHeight="14.4" x14ac:dyDescent="0.3"/>
  <cols>
    <col min="1" max="1" width="0.6640625" style="1" customWidth="1"/>
    <col min="2" max="2" width="59.5546875" style="1" customWidth="1"/>
    <col min="3" max="7" width="16.33203125" style="1" customWidth="1"/>
    <col min="8" max="8" width="2.6640625" style="1" customWidth="1"/>
    <col min="9" max="13" width="16.33203125" style="1" customWidth="1"/>
    <col min="14" max="14" width="4.109375" style="1" customWidth="1"/>
    <col min="15" max="18" width="11.109375" style="1" customWidth="1"/>
    <col min="19" max="16384" width="9.109375" style="1"/>
  </cols>
  <sheetData>
    <row r="1" spans="1:21" ht="26.25" customHeight="1" thickBot="1" x14ac:dyDescent="0.35">
      <c r="A1" s="5"/>
      <c r="B1" s="369" t="s">
        <v>63</v>
      </c>
      <c r="C1" s="369"/>
      <c r="D1" s="369"/>
      <c r="E1" s="369"/>
      <c r="F1" s="369"/>
      <c r="G1" s="96"/>
      <c r="I1" s="6"/>
      <c r="J1" s="6"/>
      <c r="K1" s="6"/>
      <c r="L1" s="6"/>
      <c r="M1" s="6" t="s">
        <v>64</v>
      </c>
    </row>
    <row r="2" spans="1:21" ht="63.9" customHeight="1" thickBot="1" x14ac:dyDescent="0.35">
      <c r="A2" s="5"/>
      <c r="B2" s="373" t="s">
        <v>97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5"/>
      <c r="O2"/>
      <c r="P2"/>
      <c r="Q2"/>
      <c r="R2"/>
      <c r="S2"/>
      <c r="T2"/>
      <c r="U2"/>
    </row>
    <row r="3" spans="1:21" ht="15" thickBot="1" x14ac:dyDescent="0.35">
      <c r="P3"/>
      <c r="Q3"/>
      <c r="R3"/>
      <c r="S3"/>
      <c r="T3"/>
      <c r="U3"/>
    </row>
    <row r="4" spans="1:21" ht="15" thickBot="1" x14ac:dyDescent="0.35">
      <c r="C4" s="366" t="s">
        <v>98</v>
      </c>
      <c r="D4" s="367"/>
      <c r="E4" s="367"/>
      <c r="F4" s="367"/>
      <c r="G4" s="368"/>
      <c r="I4" s="366" t="s">
        <v>99</v>
      </c>
      <c r="J4" s="367"/>
      <c r="K4" s="367"/>
      <c r="L4" s="367"/>
      <c r="M4" s="368"/>
      <c r="P4"/>
      <c r="Q4"/>
      <c r="R4"/>
      <c r="S4"/>
      <c r="T4"/>
      <c r="U4"/>
    </row>
    <row r="5" spans="1:21" ht="15" customHeight="1" thickBot="1" x14ac:dyDescent="0.35">
      <c r="A5" s="5"/>
      <c r="B5" s="302" t="s">
        <v>100</v>
      </c>
      <c r="C5" s="378">
        <f>'Start Here'!D36</f>
        <v>0</v>
      </c>
      <c r="D5" s="384">
        <f>'Start Here'!D37</f>
        <v>0</v>
      </c>
      <c r="E5" s="384">
        <f>'Start Here'!D38</f>
        <v>0</v>
      </c>
      <c r="F5" s="384">
        <f>'Start Here'!D39</f>
        <v>0</v>
      </c>
      <c r="G5" s="381" t="s">
        <v>70</v>
      </c>
      <c r="I5" s="378">
        <f>'Start Here'!D30</f>
        <v>0</v>
      </c>
      <c r="J5" s="378">
        <f>'Start Here'!D31</f>
        <v>0</v>
      </c>
      <c r="K5" s="378">
        <f>'Start Here'!D32</f>
        <v>0</v>
      </c>
      <c r="L5" s="378">
        <f>'Start Here'!D33</f>
        <v>0</v>
      </c>
      <c r="M5" s="381" t="s">
        <v>71</v>
      </c>
      <c r="P5"/>
      <c r="Q5"/>
      <c r="R5"/>
      <c r="S5"/>
      <c r="T5"/>
      <c r="U5"/>
    </row>
    <row r="6" spans="1:21" x14ac:dyDescent="0.3">
      <c r="A6" s="5"/>
      <c r="B6" s="376" t="s">
        <v>73</v>
      </c>
      <c r="C6" s="379"/>
      <c r="D6" s="385"/>
      <c r="E6" s="385"/>
      <c r="F6" s="385"/>
      <c r="G6" s="382"/>
      <c r="I6" s="379"/>
      <c r="J6" s="379"/>
      <c r="K6" s="379"/>
      <c r="L6" s="379"/>
      <c r="M6" s="382"/>
      <c r="P6"/>
      <c r="Q6"/>
      <c r="R6"/>
      <c r="S6"/>
      <c r="T6"/>
      <c r="U6"/>
    </row>
    <row r="7" spans="1:21" ht="15" customHeight="1" thickBot="1" x14ac:dyDescent="0.35">
      <c r="A7" s="5"/>
      <c r="B7" s="377"/>
      <c r="C7" s="379"/>
      <c r="D7" s="385"/>
      <c r="E7" s="385"/>
      <c r="F7" s="385"/>
      <c r="G7" s="383"/>
      <c r="I7" s="380"/>
      <c r="J7" s="380"/>
      <c r="K7" s="380"/>
      <c r="L7" s="380"/>
      <c r="M7" s="383"/>
      <c r="O7" s="7"/>
      <c r="P7"/>
      <c r="Q7"/>
      <c r="R7"/>
      <c r="S7"/>
      <c r="T7"/>
      <c r="U7"/>
    </row>
    <row r="8" spans="1:21" ht="15" customHeight="1" x14ac:dyDescent="0.3">
      <c r="A8" s="5"/>
      <c r="B8" s="8" t="s">
        <v>74</v>
      </c>
      <c r="C8" s="9"/>
      <c r="D8" s="10"/>
      <c r="E8" s="10"/>
      <c r="F8" s="11"/>
      <c r="G8" s="102"/>
      <c r="I8" s="23"/>
      <c r="J8" s="24">
        <v>200</v>
      </c>
      <c r="K8" s="24"/>
      <c r="L8" s="25"/>
      <c r="M8" s="102">
        <f>SUM(I8:L8)</f>
        <v>200</v>
      </c>
      <c r="O8" s="351" t="s">
        <v>75</v>
      </c>
      <c r="P8" s="352"/>
      <c r="Q8" s="352"/>
      <c r="R8" s="353"/>
      <c r="S8"/>
      <c r="T8"/>
      <c r="U8"/>
    </row>
    <row r="9" spans="1:21" ht="15" customHeight="1" thickBot="1" x14ac:dyDescent="0.35">
      <c r="A9" s="5"/>
      <c r="B9" s="8" t="s">
        <v>76</v>
      </c>
      <c r="C9" s="12"/>
      <c r="D9" s="13"/>
      <c r="E9" s="13"/>
      <c r="F9" s="14"/>
      <c r="G9" s="103"/>
      <c r="I9" s="26"/>
      <c r="J9" s="27"/>
      <c r="K9" s="27"/>
      <c r="L9" s="28"/>
      <c r="M9" s="103">
        <f t="shared" ref="M9:M10" si="0">SUM(I9:L9)</f>
        <v>0</v>
      </c>
      <c r="O9" s="354"/>
      <c r="P9" s="355"/>
      <c r="Q9" s="355"/>
      <c r="R9" s="356"/>
    </row>
    <row r="10" spans="1:21" ht="15" customHeight="1" thickBot="1" x14ac:dyDescent="0.35">
      <c r="A10" s="5"/>
      <c r="B10" s="15" t="s">
        <v>77</v>
      </c>
      <c r="C10" s="3"/>
      <c r="D10" s="4"/>
      <c r="E10" s="79"/>
      <c r="F10" s="2"/>
      <c r="G10" s="105"/>
      <c r="I10" s="3">
        <f>SUM(I8:I9)</f>
        <v>0</v>
      </c>
      <c r="J10" s="4">
        <f t="shared" ref="J10:L10" si="1">SUM(J8:J9)</f>
        <v>200</v>
      </c>
      <c r="K10" s="4">
        <f t="shared" si="1"/>
        <v>0</v>
      </c>
      <c r="L10" s="2">
        <f t="shared" si="1"/>
        <v>0</v>
      </c>
      <c r="M10" s="105">
        <f t="shared" si="0"/>
        <v>200</v>
      </c>
      <c r="O10" s="357"/>
      <c r="P10" s="358"/>
      <c r="Q10" s="358"/>
      <c r="R10" s="359"/>
    </row>
    <row r="11" spans="1:21" ht="15" customHeight="1" thickBot="1" x14ac:dyDescent="0.35">
      <c r="A11" s="5"/>
      <c r="B11" s="16"/>
      <c r="C11" s="17"/>
      <c r="D11" s="17"/>
      <c r="E11" s="17"/>
      <c r="F11" s="292"/>
      <c r="G11" s="292"/>
      <c r="I11" s="17"/>
      <c r="J11" s="17"/>
      <c r="K11" s="17"/>
      <c r="L11" s="292"/>
      <c r="M11" s="292"/>
    </row>
    <row r="12" spans="1:21" ht="15" customHeight="1" thickBot="1" x14ac:dyDescent="0.35">
      <c r="A12" s="5"/>
      <c r="B12" s="18" t="s">
        <v>78</v>
      </c>
      <c r="C12" s="19"/>
      <c r="D12" s="20"/>
      <c r="E12" s="20"/>
      <c r="F12" s="21"/>
      <c r="G12" s="21"/>
      <c r="I12" s="19"/>
      <c r="J12" s="20"/>
      <c r="K12" s="20"/>
      <c r="L12" s="21"/>
      <c r="M12" s="21"/>
    </row>
    <row r="13" spans="1:21" ht="15" customHeight="1" x14ac:dyDescent="0.3">
      <c r="A13" s="5"/>
      <c r="B13" s="308" t="str">
        <f>"Output 1: " &amp; 'Start Here'!D49</f>
        <v xml:space="preserve">Output 1: </v>
      </c>
      <c r="C13" s="304"/>
      <c r="D13" s="305"/>
      <c r="E13" s="305"/>
      <c r="F13" s="309"/>
      <c r="G13" s="307"/>
      <c r="I13" s="304"/>
      <c r="J13" s="305"/>
      <c r="K13" s="305"/>
      <c r="L13" s="309"/>
      <c r="M13" s="307"/>
    </row>
    <row r="14" spans="1:21" ht="15" customHeight="1" x14ac:dyDescent="0.3">
      <c r="A14" s="5"/>
      <c r="B14" s="221" t="s">
        <v>79</v>
      </c>
      <c r="C14" s="23"/>
      <c r="D14" s="24"/>
      <c r="E14" s="24"/>
      <c r="F14" s="25"/>
      <c r="G14" s="106">
        <f t="shared" ref="G14:G18" si="2">SUM(C14:F14)</f>
        <v>0</v>
      </c>
      <c r="I14" s="23"/>
      <c r="J14" s="24"/>
      <c r="K14" s="24"/>
      <c r="L14" s="25"/>
      <c r="M14" s="106">
        <f t="shared" ref="M14:M18" si="3">SUM(I14:L14)</f>
        <v>0</v>
      </c>
    </row>
    <row r="15" spans="1:21" ht="15" customHeight="1" x14ac:dyDescent="0.3">
      <c r="A15" s="5"/>
      <c r="B15" s="221" t="s">
        <v>80</v>
      </c>
      <c r="C15" s="23"/>
      <c r="D15" s="24">
        <v>100</v>
      </c>
      <c r="E15" s="24"/>
      <c r="F15" s="25"/>
      <c r="G15" s="106">
        <f t="shared" si="2"/>
        <v>100</v>
      </c>
      <c r="I15" s="23"/>
      <c r="J15" s="24"/>
      <c r="K15" s="24"/>
      <c r="L15" s="25"/>
      <c r="M15" s="106">
        <f t="shared" si="3"/>
        <v>0</v>
      </c>
    </row>
    <row r="16" spans="1:21" ht="15" customHeight="1" x14ac:dyDescent="0.3">
      <c r="A16" s="5"/>
      <c r="B16" s="221" t="s">
        <v>81</v>
      </c>
      <c r="C16" s="23"/>
      <c r="D16" s="24"/>
      <c r="E16" s="24"/>
      <c r="F16" s="25"/>
      <c r="G16" s="106">
        <f t="shared" si="2"/>
        <v>0</v>
      </c>
      <c r="I16" s="23"/>
      <c r="J16" s="24"/>
      <c r="K16" s="24"/>
      <c r="L16" s="25"/>
      <c r="M16" s="106">
        <f t="shared" si="3"/>
        <v>0</v>
      </c>
    </row>
    <row r="17" spans="1:13" ht="15" customHeight="1" thickBot="1" x14ac:dyDescent="0.35">
      <c r="A17" s="5"/>
      <c r="B17" s="221" t="s">
        <v>82</v>
      </c>
      <c r="C17" s="23"/>
      <c r="D17" s="24"/>
      <c r="E17" s="24"/>
      <c r="F17" s="25"/>
      <c r="G17" s="14">
        <f t="shared" si="2"/>
        <v>0</v>
      </c>
      <c r="I17" s="23"/>
      <c r="J17" s="24"/>
      <c r="K17" s="24"/>
      <c r="L17" s="25"/>
      <c r="M17" s="14">
        <f t="shared" si="3"/>
        <v>0</v>
      </c>
    </row>
    <row r="18" spans="1:13" ht="15" customHeight="1" thickBot="1" x14ac:dyDescent="0.35">
      <c r="A18" s="5"/>
      <c r="B18" s="15" t="s">
        <v>83</v>
      </c>
      <c r="C18" s="3">
        <f>SUM(C14:C17)</f>
        <v>0</v>
      </c>
      <c r="D18" s="4">
        <f>SUM(D14:D17)</f>
        <v>100</v>
      </c>
      <c r="E18" s="4">
        <f>SUM(E14:E17)</f>
        <v>0</v>
      </c>
      <c r="F18" s="2">
        <f>SUM(F14:F17)</f>
        <v>0</v>
      </c>
      <c r="G18" s="107">
        <f t="shared" si="2"/>
        <v>100</v>
      </c>
      <c r="I18" s="3">
        <f>SUM(I14:I17)</f>
        <v>0</v>
      </c>
      <c r="J18" s="4">
        <f>SUM(J14:J17)</f>
        <v>0</v>
      </c>
      <c r="K18" s="4">
        <f>SUM(K14:K17)</f>
        <v>0</v>
      </c>
      <c r="L18" s="2">
        <f>SUM(L14:L17)</f>
        <v>0</v>
      </c>
      <c r="M18" s="107">
        <f t="shared" si="3"/>
        <v>0</v>
      </c>
    </row>
    <row r="19" spans="1:13" ht="15" customHeight="1" x14ac:dyDescent="0.3">
      <c r="A19" s="5"/>
      <c r="B19" s="308" t="str">
        <f>"Output 2: " &amp; 'Start Here'!D50</f>
        <v xml:space="preserve">Output 2: </v>
      </c>
      <c r="C19" s="304"/>
      <c r="D19" s="305"/>
      <c r="E19" s="305"/>
      <c r="F19" s="309"/>
      <c r="G19" s="307"/>
      <c r="I19" s="304"/>
      <c r="J19" s="305"/>
      <c r="K19" s="305"/>
      <c r="L19" s="309"/>
      <c r="M19" s="307"/>
    </row>
    <row r="20" spans="1:13" ht="15" customHeight="1" x14ac:dyDescent="0.3">
      <c r="A20" s="5"/>
      <c r="B20" s="221" t="s">
        <v>79</v>
      </c>
      <c r="C20" s="23"/>
      <c r="D20" s="24"/>
      <c r="E20" s="24"/>
      <c r="F20" s="25"/>
      <c r="G20" s="106">
        <f t="shared" ref="G20:G24" si="4">SUM(C20:F20)</f>
        <v>0</v>
      </c>
      <c r="I20" s="23"/>
      <c r="J20" s="24"/>
      <c r="K20" s="24"/>
      <c r="L20" s="25">
        <v>300</v>
      </c>
      <c r="M20" s="106">
        <f t="shared" ref="M20:M24" si="5">SUM(I20:L20)</f>
        <v>300</v>
      </c>
    </row>
    <row r="21" spans="1:13" ht="15" customHeight="1" x14ac:dyDescent="0.3">
      <c r="A21" s="5"/>
      <c r="B21" s="221" t="s">
        <v>80</v>
      </c>
      <c r="C21" s="23"/>
      <c r="D21" s="24"/>
      <c r="E21" s="24"/>
      <c r="F21" s="25"/>
      <c r="G21" s="106">
        <f t="shared" si="4"/>
        <v>0</v>
      </c>
      <c r="I21" s="23"/>
      <c r="J21" s="24"/>
      <c r="K21" s="24"/>
      <c r="L21" s="25"/>
      <c r="M21" s="106">
        <f t="shared" si="5"/>
        <v>0</v>
      </c>
    </row>
    <row r="22" spans="1:13" ht="15" customHeight="1" x14ac:dyDescent="0.3">
      <c r="A22" s="5"/>
      <c r="B22" s="221" t="s">
        <v>81</v>
      </c>
      <c r="C22" s="23"/>
      <c r="D22" s="24"/>
      <c r="E22" s="24"/>
      <c r="F22" s="25"/>
      <c r="G22" s="106">
        <f t="shared" si="4"/>
        <v>0</v>
      </c>
      <c r="I22" s="23"/>
      <c r="J22" s="24"/>
      <c r="K22" s="24"/>
      <c r="L22" s="25"/>
      <c r="M22" s="106">
        <f t="shared" si="5"/>
        <v>0</v>
      </c>
    </row>
    <row r="23" spans="1:13" ht="15" customHeight="1" thickBot="1" x14ac:dyDescent="0.35">
      <c r="A23" s="5"/>
      <c r="B23" s="221" t="s">
        <v>82</v>
      </c>
      <c r="C23" s="23"/>
      <c r="D23" s="24"/>
      <c r="E23" s="24"/>
      <c r="F23" s="25"/>
      <c r="G23" s="14">
        <f t="shared" si="4"/>
        <v>0</v>
      </c>
      <c r="I23" s="23"/>
      <c r="J23" s="24"/>
      <c r="K23" s="24"/>
      <c r="L23" s="25"/>
      <c r="M23" s="14">
        <f t="shared" si="5"/>
        <v>0</v>
      </c>
    </row>
    <row r="24" spans="1:13" ht="15" customHeight="1" thickBot="1" x14ac:dyDescent="0.35">
      <c r="A24" s="5"/>
      <c r="B24" s="15" t="s">
        <v>84</v>
      </c>
      <c r="C24" s="3">
        <f>SUM(C20:C23)</f>
        <v>0</v>
      </c>
      <c r="D24" s="4">
        <f>SUM(D20:D23)</f>
        <v>0</v>
      </c>
      <c r="E24" s="4">
        <f>SUM(E20:E23)</f>
        <v>0</v>
      </c>
      <c r="F24" s="2">
        <f>SUM(F20:F23)</f>
        <v>0</v>
      </c>
      <c r="G24" s="107">
        <f t="shared" si="4"/>
        <v>0</v>
      </c>
      <c r="I24" s="3">
        <f>SUM(I20:I23)</f>
        <v>0</v>
      </c>
      <c r="J24" s="4">
        <f>SUM(J20:J23)</f>
        <v>0</v>
      </c>
      <c r="K24" s="4">
        <f>SUM(K20:K23)</f>
        <v>0</v>
      </c>
      <c r="L24" s="2">
        <f>SUM(L20:L23)</f>
        <v>300</v>
      </c>
      <c r="M24" s="107">
        <f t="shared" si="5"/>
        <v>300</v>
      </c>
    </row>
    <row r="25" spans="1:13" ht="15" customHeight="1" x14ac:dyDescent="0.3">
      <c r="A25" s="5"/>
      <c r="B25" s="308" t="str">
        <f>"Output 3: " &amp; 'Start Here'!D51</f>
        <v xml:space="preserve">Output 3: </v>
      </c>
      <c r="C25" s="304"/>
      <c r="D25" s="305"/>
      <c r="E25" s="305"/>
      <c r="F25" s="309"/>
      <c r="G25" s="307"/>
      <c r="I25" s="304"/>
      <c r="J25" s="305"/>
      <c r="K25" s="305"/>
      <c r="L25" s="309"/>
      <c r="M25" s="307"/>
    </row>
    <row r="26" spans="1:13" ht="15" customHeight="1" x14ac:dyDescent="0.3">
      <c r="A26" s="5"/>
      <c r="B26" s="221" t="s">
        <v>79</v>
      </c>
      <c r="C26" s="23"/>
      <c r="D26" s="24"/>
      <c r="E26" s="24"/>
      <c r="F26" s="25"/>
      <c r="G26" s="106">
        <f t="shared" ref="G26:G30" si="6">SUM(C26:F26)</f>
        <v>0</v>
      </c>
      <c r="I26" s="23"/>
      <c r="J26" s="24"/>
      <c r="K26" s="24"/>
      <c r="L26" s="25"/>
      <c r="M26" s="106">
        <f t="shared" ref="M26:M30" si="7">SUM(I26:L26)</f>
        <v>0</v>
      </c>
    </row>
    <row r="27" spans="1:13" ht="15" customHeight="1" x14ac:dyDescent="0.3">
      <c r="A27" s="5"/>
      <c r="B27" s="221" t="s">
        <v>80</v>
      </c>
      <c r="C27" s="23"/>
      <c r="D27" s="24"/>
      <c r="E27" s="24"/>
      <c r="F27" s="25"/>
      <c r="G27" s="106">
        <f t="shared" si="6"/>
        <v>0</v>
      </c>
      <c r="I27" s="23"/>
      <c r="J27" s="24"/>
      <c r="K27" s="24"/>
      <c r="L27" s="25"/>
      <c r="M27" s="106">
        <f t="shared" si="7"/>
        <v>0</v>
      </c>
    </row>
    <row r="28" spans="1:13" ht="15" customHeight="1" x14ac:dyDescent="0.3">
      <c r="A28" s="5"/>
      <c r="B28" s="221" t="s">
        <v>81</v>
      </c>
      <c r="C28" s="23"/>
      <c r="D28" s="24"/>
      <c r="E28" s="24"/>
      <c r="F28" s="25"/>
      <c r="G28" s="106">
        <f t="shared" si="6"/>
        <v>0</v>
      </c>
      <c r="I28" s="23"/>
      <c r="J28" s="24"/>
      <c r="K28" s="24"/>
      <c r="L28" s="25"/>
      <c r="M28" s="106">
        <f t="shared" si="7"/>
        <v>0</v>
      </c>
    </row>
    <row r="29" spans="1:13" ht="15" customHeight="1" thickBot="1" x14ac:dyDescent="0.35">
      <c r="A29" s="5"/>
      <c r="B29" s="221" t="s">
        <v>82</v>
      </c>
      <c r="C29" s="23"/>
      <c r="D29" s="24"/>
      <c r="E29" s="24"/>
      <c r="F29" s="25"/>
      <c r="G29" s="14">
        <f t="shared" si="6"/>
        <v>0</v>
      </c>
      <c r="I29" s="23"/>
      <c r="J29" s="24"/>
      <c r="K29" s="24"/>
      <c r="L29" s="25"/>
      <c r="M29" s="14">
        <f t="shared" si="7"/>
        <v>0</v>
      </c>
    </row>
    <row r="30" spans="1:13" ht="15" customHeight="1" thickBot="1" x14ac:dyDescent="0.35">
      <c r="A30" s="5"/>
      <c r="B30" s="15" t="s">
        <v>85</v>
      </c>
      <c r="C30" s="3">
        <f>SUM(C26:C29)</f>
        <v>0</v>
      </c>
      <c r="D30" s="4">
        <f>SUM(D26:D29)</f>
        <v>0</v>
      </c>
      <c r="E30" s="4">
        <f>SUM(E26:E29)</f>
        <v>0</v>
      </c>
      <c r="F30" s="2">
        <f>SUM(F26:F29)</f>
        <v>0</v>
      </c>
      <c r="G30" s="107">
        <f t="shared" si="6"/>
        <v>0</v>
      </c>
      <c r="I30" s="3">
        <f>SUM(I26:I29)</f>
        <v>0</v>
      </c>
      <c r="J30" s="4">
        <f>SUM(J26:J29)</f>
        <v>0</v>
      </c>
      <c r="K30" s="4">
        <f>SUM(K26:K29)</f>
        <v>0</v>
      </c>
      <c r="L30" s="2">
        <f>SUM(L26:L29)</f>
        <v>0</v>
      </c>
      <c r="M30" s="107">
        <f t="shared" si="7"/>
        <v>0</v>
      </c>
    </row>
    <row r="31" spans="1:13" ht="15" customHeight="1" x14ac:dyDescent="0.3">
      <c r="A31" s="5"/>
      <c r="B31" s="308" t="str">
        <f>"Output 4: " &amp; 'Start Here'!D52</f>
        <v xml:space="preserve">Output 4: </v>
      </c>
      <c r="C31" s="304"/>
      <c r="D31" s="305"/>
      <c r="E31" s="305"/>
      <c r="F31" s="309"/>
      <c r="G31" s="307"/>
      <c r="I31" s="304"/>
      <c r="J31" s="305"/>
      <c r="K31" s="305"/>
      <c r="L31" s="309"/>
      <c r="M31" s="307"/>
    </row>
    <row r="32" spans="1:13" ht="15" customHeight="1" x14ac:dyDescent="0.3">
      <c r="A32" s="5"/>
      <c r="B32" s="221" t="s">
        <v>79</v>
      </c>
      <c r="C32" s="23"/>
      <c r="D32" s="24"/>
      <c r="E32" s="24"/>
      <c r="F32" s="25"/>
      <c r="G32" s="106">
        <f t="shared" ref="G32:G36" si="8">SUM(C32:F32)</f>
        <v>0</v>
      </c>
      <c r="I32" s="23"/>
      <c r="J32" s="24"/>
      <c r="K32" s="24"/>
      <c r="L32" s="25"/>
      <c r="M32" s="106">
        <f t="shared" ref="M32:M36" si="9">SUM(I32:L32)</f>
        <v>0</v>
      </c>
    </row>
    <row r="33" spans="1:13" ht="15" customHeight="1" x14ac:dyDescent="0.3">
      <c r="A33" s="5"/>
      <c r="B33" s="221" t="s">
        <v>80</v>
      </c>
      <c r="C33" s="23"/>
      <c r="D33" s="24"/>
      <c r="E33" s="24"/>
      <c r="F33" s="25"/>
      <c r="G33" s="106">
        <f t="shared" si="8"/>
        <v>0</v>
      </c>
      <c r="I33" s="23"/>
      <c r="J33" s="24"/>
      <c r="K33" s="24"/>
      <c r="L33" s="25"/>
      <c r="M33" s="106">
        <f t="shared" si="9"/>
        <v>0</v>
      </c>
    </row>
    <row r="34" spans="1:13" ht="15" customHeight="1" x14ac:dyDescent="0.3">
      <c r="A34" s="5"/>
      <c r="B34" s="221" t="s">
        <v>81</v>
      </c>
      <c r="C34" s="23"/>
      <c r="D34" s="24"/>
      <c r="E34" s="24"/>
      <c r="F34" s="25"/>
      <c r="G34" s="106">
        <f t="shared" si="8"/>
        <v>0</v>
      </c>
      <c r="I34" s="23"/>
      <c r="J34" s="24"/>
      <c r="K34" s="24"/>
      <c r="L34" s="25"/>
      <c r="M34" s="106">
        <f t="shared" si="9"/>
        <v>0</v>
      </c>
    </row>
    <row r="35" spans="1:13" ht="15" customHeight="1" thickBot="1" x14ac:dyDescent="0.35">
      <c r="A35" s="5"/>
      <c r="B35" s="221" t="s">
        <v>82</v>
      </c>
      <c r="C35" s="23"/>
      <c r="D35" s="24"/>
      <c r="E35" s="24"/>
      <c r="F35" s="25"/>
      <c r="G35" s="14">
        <f t="shared" si="8"/>
        <v>0</v>
      </c>
      <c r="I35" s="23"/>
      <c r="J35" s="24"/>
      <c r="K35" s="24"/>
      <c r="L35" s="25"/>
      <c r="M35" s="14">
        <f t="shared" si="9"/>
        <v>0</v>
      </c>
    </row>
    <row r="36" spans="1:13" ht="15" customHeight="1" thickBot="1" x14ac:dyDescent="0.35">
      <c r="A36" s="5"/>
      <c r="B36" s="15" t="s">
        <v>86</v>
      </c>
      <c r="C36" s="3">
        <f>SUM(C32:C35)</f>
        <v>0</v>
      </c>
      <c r="D36" s="4">
        <f>SUM(D32:D35)</f>
        <v>0</v>
      </c>
      <c r="E36" s="4">
        <f>SUM(E32:E35)</f>
        <v>0</v>
      </c>
      <c r="F36" s="2">
        <f>SUM(F32:F35)</f>
        <v>0</v>
      </c>
      <c r="G36" s="107">
        <f t="shared" si="8"/>
        <v>0</v>
      </c>
      <c r="I36" s="3">
        <f>SUM(I32:I35)</f>
        <v>0</v>
      </c>
      <c r="J36" s="4">
        <f>SUM(J32:J35)</f>
        <v>0</v>
      </c>
      <c r="K36" s="4">
        <f>SUM(K32:K35)</f>
        <v>0</v>
      </c>
      <c r="L36" s="2">
        <f>SUM(L32:L35)</f>
        <v>0</v>
      </c>
      <c r="M36" s="107">
        <f t="shared" si="9"/>
        <v>0</v>
      </c>
    </row>
    <row r="37" spans="1:13" ht="15" customHeight="1" x14ac:dyDescent="0.3">
      <c r="A37" s="5"/>
      <c r="B37" s="308" t="str">
        <f>"Output 5: " &amp; 'Start Here'!D53</f>
        <v xml:space="preserve">Output 5: </v>
      </c>
      <c r="C37" s="304"/>
      <c r="D37" s="305"/>
      <c r="E37" s="305"/>
      <c r="F37" s="309"/>
      <c r="G37" s="307"/>
      <c r="I37" s="304"/>
      <c r="J37" s="305"/>
      <c r="K37" s="305"/>
      <c r="L37" s="309"/>
      <c r="M37" s="307"/>
    </row>
    <row r="38" spans="1:13" ht="15" customHeight="1" x14ac:dyDescent="0.3">
      <c r="A38" s="5"/>
      <c r="B38" s="221" t="s">
        <v>79</v>
      </c>
      <c r="C38" s="23"/>
      <c r="D38" s="24"/>
      <c r="E38" s="24"/>
      <c r="F38" s="25"/>
      <c r="G38" s="106">
        <f t="shared" ref="G38:G42" si="10">SUM(C38:F38)</f>
        <v>0</v>
      </c>
      <c r="I38" s="23"/>
      <c r="J38" s="24"/>
      <c r="K38" s="24"/>
      <c r="L38" s="25"/>
      <c r="M38" s="106">
        <f t="shared" ref="M38:M42" si="11">SUM(I38:L38)</f>
        <v>0</v>
      </c>
    </row>
    <row r="39" spans="1:13" ht="15" customHeight="1" x14ac:dyDescent="0.3">
      <c r="A39" s="5"/>
      <c r="B39" s="221" t="s">
        <v>80</v>
      </c>
      <c r="C39" s="23"/>
      <c r="D39" s="24"/>
      <c r="E39" s="24"/>
      <c r="F39" s="25"/>
      <c r="G39" s="106">
        <f t="shared" si="10"/>
        <v>0</v>
      </c>
      <c r="I39" s="23"/>
      <c r="J39" s="24"/>
      <c r="K39" s="24"/>
      <c r="L39" s="25"/>
      <c r="M39" s="106">
        <f t="shared" si="11"/>
        <v>0</v>
      </c>
    </row>
    <row r="40" spans="1:13" ht="15" customHeight="1" x14ac:dyDescent="0.3">
      <c r="A40" s="5"/>
      <c r="B40" s="221" t="s">
        <v>81</v>
      </c>
      <c r="C40" s="23"/>
      <c r="D40" s="24"/>
      <c r="E40" s="24"/>
      <c r="F40" s="25"/>
      <c r="G40" s="106">
        <f t="shared" si="10"/>
        <v>0</v>
      </c>
      <c r="I40" s="23"/>
      <c r="J40" s="24"/>
      <c r="K40" s="24"/>
      <c r="L40" s="25"/>
      <c r="M40" s="106">
        <f t="shared" si="11"/>
        <v>0</v>
      </c>
    </row>
    <row r="41" spans="1:13" ht="15" customHeight="1" thickBot="1" x14ac:dyDescent="0.35">
      <c r="A41" s="5"/>
      <c r="B41" s="221" t="s">
        <v>82</v>
      </c>
      <c r="C41" s="23"/>
      <c r="D41" s="24"/>
      <c r="E41" s="24"/>
      <c r="F41" s="25"/>
      <c r="G41" s="14">
        <f t="shared" si="10"/>
        <v>0</v>
      </c>
      <c r="I41" s="23"/>
      <c r="J41" s="24"/>
      <c r="K41" s="24"/>
      <c r="L41" s="25"/>
      <c r="M41" s="14">
        <f t="shared" si="11"/>
        <v>0</v>
      </c>
    </row>
    <row r="42" spans="1:13" ht="15" customHeight="1" thickBot="1" x14ac:dyDescent="0.35">
      <c r="A42" s="5"/>
      <c r="B42" s="15" t="s">
        <v>87</v>
      </c>
      <c r="C42" s="3">
        <f>SUM(C38:C41)</f>
        <v>0</v>
      </c>
      <c r="D42" s="4">
        <f>SUM(D38:D41)</f>
        <v>0</v>
      </c>
      <c r="E42" s="4">
        <f>SUM(E38:E41)</f>
        <v>0</v>
      </c>
      <c r="F42" s="2">
        <f>SUM(F38:F41)</f>
        <v>0</v>
      </c>
      <c r="G42" s="107">
        <f t="shared" si="10"/>
        <v>0</v>
      </c>
      <c r="I42" s="3">
        <f>SUM(I38:I41)</f>
        <v>0</v>
      </c>
      <c r="J42" s="4">
        <f>SUM(J38:J41)</f>
        <v>0</v>
      </c>
      <c r="K42" s="4">
        <f>SUM(K38:K41)</f>
        <v>0</v>
      </c>
      <c r="L42" s="2">
        <f>SUM(L38:L41)</f>
        <v>0</v>
      </c>
      <c r="M42" s="107">
        <f t="shared" si="11"/>
        <v>0</v>
      </c>
    </row>
    <row r="43" spans="1:13" ht="15" customHeight="1" x14ac:dyDescent="0.3">
      <c r="A43" s="5"/>
      <c r="B43" s="308" t="str">
        <f>"Output 6: " &amp; 'Start Here'!D54</f>
        <v xml:space="preserve">Output 6: </v>
      </c>
      <c r="C43" s="304"/>
      <c r="D43" s="305"/>
      <c r="E43" s="305"/>
      <c r="F43" s="309"/>
      <c r="G43" s="307"/>
      <c r="I43" s="304"/>
      <c r="J43" s="305"/>
      <c r="K43" s="305"/>
      <c r="L43" s="309"/>
      <c r="M43" s="307"/>
    </row>
    <row r="44" spans="1:13" ht="15" customHeight="1" x14ac:dyDescent="0.3">
      <c r="A44" s="5"/>
      <c r="B44" s="221" t="s">
        <v>79</v>
      </c>
      <c r="C44" s="23"/>
      <c r="D44" s="24"/>
      <c r="E44" s="24"/>
      <c r="F44" s="25"/>
      <c r="G44" s="106">
        <f t="shared" ref="G44:G48" si="12">SUM(C44:F44)</f>
        <v>0</v>
      </c>
      <c r="I44" s="23"/>
      <c r="J44" s="24"/>
      <c r="K44" s="24"/>
      <c r="L44" s="25"/>
      <c r="M44" s="106">
        <f t="shared" ref="M44:M48" si="13">SUM(I44:L44)</f>
        <v>0</v>
      </c>
    </row>
    <row r="45" spans="1:13" ht="15" customHeight="1" x14ac:dyDescent="0.3">
      <c r="A45" s="5"/>
      <c r="B45" s="221" t="s">
        <v>80</v>
      </c>
      <c r="C45" s="23"/>
      <c r="D45" s="24"/>
      <c r="E45" s="24"/>
      <c r="F45" s="25"/>
      <c r="G45" s="106">
        <f t="shared" si="12"/>
        <v>0</v>
      </c>
      <c r="I45" s="23"/>
      <c r="J45" s="24"/>
      <c r="K45" s="24"/>
      <c r="L45" s="25"/>
      <c r="M45" s="106">
        <f t="shared" si="13"/>
        <v>0</v>
      </c>
    </row>
    <row r="46" spans="1:13" ht="15" customHeight="1" x14ac:dyDescent="0.3">
      <c r="A46" s="5"/>
      <c r="B46" s="221" t="s">
        <v>81</v>
      </c>
      <c r="C46" s="23"/>
      <c r="D46" s="24"/>
      <c r="E46" s="24"/>
      <c r="F46" s="25"/>
      <c r="G46" s="106">
        <f t="shared" si="12"/>
        <v>0</v>
      </c>
      <c r="I46" s="23"/>
      <c r="J46" s="24"/>
      <c r="K46" s="24"/>
      <c r="L46" s="25"/>
      <c r="M46" s="106">
        <f t="shared" si="13"/>
        <v>0</v>
      </c>
    </row>
    <row r="47" spans="1:13" ht="15" customHeight="1" thickBot="1" x14ac:dyDescent="0.35">
      <c r="A47" s="5"/>
      <c r="B47" s="221" t="s">
        <v>82</v>
      </c>
      <c r="C47" s="23"/>
      <c r="D47" s="24"/>
      <c r="E47" s="24"/>
      <c r="F47" s="25"/>
      <c r="G47" s="14">
        <f t="shared" si="12"/>
        <v>0</v>
      </c>
      <c r="I47" s="23"/>
      <c r="J47" s="24"/>
      <c r="K47" s="24"/>
      <c r="L47" s="25"/>
      <c r="M47" s="14">
        <f t="shared" si="13"/>
        <v>0</v>
      </c>
    </row>
    <row r="48" spans="1:13" ht="15" customHeight="1" thickBot="1" x14ac:dyDescent="0.35">
      <c r="A48" s="5"/>
      <c r="B48" s="15" t="s">
        <v>88</v>
      </c>
      <c r="C48" s="3">
        <f>SUM(C44:C47)</f>
        <v>0</v>
      </c>
      <c r="D48" s="4">
        <f>SUM(D44:D47)</f>
        <v>0</v>
      </c>
      <c r="E48" s="4">
        <f>SUM(E44:E47)</f>
        <v>0</v>
      </c>
      <c r="F48" s="2">
        <f>SUM(F44:F47)</f>
        <v>0</v>
      </c>
      <c r="G48" s="107">
        <f t="shared" si="12"/>
        <v>0</v>
      </c>
      <c r="I48" s="3">
        <f>SUM(I44:I47)</f>
        <v>0</v>
      </c>
      <c r="J48" s="4">
        <f>SUM(J44:J47)</f>
        <v>0</v>
      </c>
      <c r="K48" s="4">
        <f>SUM(K44:K47)</f>
        <v>0</v>
      </c>
      <c r="L48" s="2">
        <f>SUM(L44:L47)</f>
        <v>0</v>
      </c>
      <c r="M48" s="107">
        <f t="shared" si="13"/>
        <v>0</v>
      </c>
    </row>
    <row r="49" spans="1:18" ht="15" customHeight="1" x14ac:dyDescent="0.3">
      <c r="A49" s="5"/>
      <c r="B49" s="308" t="str">
        <f>"Output 7: " &amp; 'Start Here'!D55</f>
        <v xml:space="preserve">Output 7: </v>
      </c>
      <c r="C49" s="304"/>
      <c r="D49" s="305"/>
      <c r="E49" s="305"/>
      <c r="F49" s="309"/>
      <c r="G49" s="307"/>
      <c r="I49" s="304"/>
      <c r="J49" s="305"/>
      <c r="K49" s="305"/>
      <c r="L49" s="309"/>
      <c r="M49" s="307"/>
    </row>
    <row r="50" spans="1:18" ht="15" customHeight="1" x14ac:dyDescent="0.3">
      <c r="A50" s="5"/>
      <c r="B50" s="221" t="s">
        <v>79</v>
      </c>
      <c r="C50" s="23"/>
      <c r="D50" s="24"/>
      <c r="E50" s="24"/>
      <c r="F50" s="25"/>
      <c r="G50" s="106">
        <f t="shared" ref="G50:G54" si="14">SUM(C50:F50)</f>
        <v>0</v>
      </c>
      <c r="I50" s="23"/>
      <c r="J50" s="24"/>
      <c r="K50" s="24"/>
      <c r="L50" s="25"/>
      <c r="M50" s="106">
        <f t="shared" ref="M50:M54" si="15">SUM(I50:L50)</f>
        <v>0</v>
      </c>
    </row>
    <row r="51" spans="1:18" ht="15" customHeight="1" x14ac:dyDescent="0.3">
      <c r="A51" s="5"/>
      <c r="B51" s="221" t="s">
        <v>80</v>
      </c>
      <c r="C51" s="23"/>
      <c r="D51" s="24"/>
      <c r="E51" s="24"/>
      <c r="F51" s="25"/>
      <c r="G51" s="106">
        <f t="shared" si="14"/>
        <v>0</v>
      </c>
      <c r="I51" s="23"/>
      <c r="J51" s="24"/>
      <c r="K51" s="24"/>
      <c r="L51" s="25"/>
      <c r="M51" s="106">
        <f t="shared" si="15"/>
        <v>0</v>
      </c>
    </row>
    <row r="52" spans="1:18" ht="15" customHeight="1" x14ac:dyDescent="0.3">
      <c r="A52" s="5"/>
      <c r="B52" s="221" t="s">
        <v>81</v>
      </c>
      <c r="C52" s="23"/>
      <c r="D52" s="24"/>
      <c r="E52" s="24"/>
      <c r="F52" s="25"/>
      <c r="G52" s="106">
        <f t="shared" si="14"/>
        <v>0</v>
      </c>
      <c r="I52" s="23"/>
      <c r="J52" s="24"/>
      <c r="K52" s="24"/>
      <c r="L52" s="25"/>
      <c r="M52" s="106">
        <f t="shared" si="15"/>
        <v>0</v>
      </c>
    </row>
    <row r="53" spans="1:18" ht="15" customHeight="1" thickBot="1" x14ac:dyDescent="0.35">
      <c r="A53" s="5"/>
      <c r="B53" s="221" t="s">
        <v>82</v>
      </c>
      <c r="C53" s="23"/>
      <c r="D53" s="24"/>
      <c r="E53" s="24"/>
      <c r="F53" s="25"/>
      <c r="G53" s="14">
        <f t="shared" si="14"/>
        <v>0</v>
      </c>
      <c r="I53" s="23"/>
      <c r="J53" s="24"/>
      <c r="K53" s="24"/>
      <c r="L53" s="25"/>
      <c r="M53" s="14">
        <f t="shared" si="15"/>
        <v>0</v>
      </c>
    </row>
    <row r="54" spans="1:18" ht="15" customHeight="1" thickBot="1" x14ac:dyDescent="0.35">
      <c r="A54" s="5"/>
      <c r="B54" s="15" t="s">
        <v>89</v>
      </c>
      <c r="C54" s="3">
        <f>SUM(C50:C53)</f>
        <v>0</v>
      </c>
      <c r="D54" s="4">
        <f>SUM(D50:D53)</f>
        <v>0</v>
      </c>
      <c r="E54" s="4">
        <f>SUM(E50:E53)</f>
        <v>0</v>
      </c>
      <c r="F54" s="2">
        <f>SUM(F50:F53)</f>
        <v>0</v>
      </c>
      <c r="G54" s="107">
        <f t="shared" si="14"/>
        <v>0</v>
      </c>
      <c r="I54" s="3">
        <f>SUM(I50:I53)</f>
        <v>0</v>
      </c>
      <c r="J54" s="4">
        <f>SUM(J50:J53)</f>
        <v>0</v>
      </c>
      <c r="K54" s="4">
        <f>SUM(K50:K53)</f>
        <v>0</v>
      </c>
      <c r="L54" s="2">
        <f>SUM(L50:L53)</f>
        <v>0</v>
      </c>
      <c r="M54" s="107">
        <f t="shared" si="15"/>
        <v>0</v>
      </c>
    </row>
    <row r="55" spans="1:18" ht="15" customHeight="1" x14ac:dyDescent="0.3">
      <c r="A55" s="5"/>
      <c r="B55" s="308" t="str">
        <f>"Output 8: " &amp; 'Start Here'!D56</f>
        <v xml:space="preserve">Output 8: </v>
      </c>
      <c r="C55" s="304"/>
      <c r="D55" s="305"/>
      <c r="E55" s="305"/>
      <c r="F55" s="309"/>
      <c r="G55" s="307"/>
      <c r="I55" s="304"/>
      <c r="J55" s="305"/>
      <c r="K55" s="305"/>
      <c r="L55" s="309"/>
      <c r="M55" s="307"/>
    </row>
    <row r="56" spans="1:18" ht="15" customHeight="1" x14ac:dyDescent="0.3">
      <c r="A56" s="5"/>
      <c r="B56" s="221" t="s">
        <v>79</v>
      </c>
      <c r="C56" s="23"/>
      <c r="D56" s="24"/>
      <c r="E56" s="24"/>
      <c r="F56" s="25"/>
      <c r="G56" s="106">
        <f t="shared" ref="G56:G60" si="16">SUM(C56:F56)</f>
        <v>0</v>
      </c>
      <c r="I56" s="23"/>
      <c r="J56" s="24"/>
      <c r="K56" s="24"/>
      <c r="L56" s="25"/>
      <c r="M56" s="106">
        <f t="shared" ref="M56:M60" si="17">SUM(I56:L56)</f>
        <v>0</v>
      </c>
    </row>
    <row r="57" spans="1:18" ht="15" customHeight="1" x14ac:dyDescent="0.3">
      <c r="A57" s="5"/>
      <c r="B57" s="221" t="s">
        <v>80</v>
      </c>
      <c r="C57" s="23"/>
      <c r="D57" s="24"/>
      <c r="E57" s="24"/>
      <c r="F57" s="25"/>
      <c r="G57" s="106">
        <f t="shared" si="16"/>
        <v>0</v>
      </c>
      <c r="I57" s="23"/>
      <c r="J57" s="24"/>
      <c r="K57" s="24"/>
      <c r="L57" s="25"/>
      <c r="M57" s="106">
        <f t="shared" si="17"/>
        <v>0</v>
      </c>
    </row>
    <row r="58" spans="1:18" ht="15" customHeight="1" x14ac:dyDescent="0.3">
      <c r="A58" s="5"/>
      <c r="B58" s="221" t="s">
        <v>81</v>
      </c>
      <c r="C58" s="23"/>
      <c r="D58" s="24"/>
      <c r="E58" s="24"/>
      <c r="F58" s="25"/>
      <c r="G58" s="106">
        <f t="shared" si="16"/>
        <v>0</v>
      </c>
      <c r="I58" s="23"/>
      <c r="J58" s="24"/>
      <c r="K58" s="24"/>
      <c r="L58" s="25"/>
      <c r="M58" s="106">
        <f t="shared" si="17"/>
        <v>0</v>
      </c>
    </row>
    <row r="59" spans="1:18" ht="15" customHeight="1" thickBot="1" x14ac:dyDescent="0.35">
      <c r="A59" s="5"/>
      <c r="B59" s="221" t="s">
        <v>82</v>
      </c>
      <c r="C59" s="23"/>
      <c r="D59" s="24"/>
      <c r="E59" s="24"/>
      <c r="F59" s="25"/>
      <c r="G59" s="14">
        <f t="shared" si="16"/>
        <v>0</v>
      </c>
      <c r="I59" s="23"/>
      <c r="J59" s="24"/>
      <c r="K59" s="24"/>
      <c r="L59" s="25"/>
      <c r="M59" s="14">
        <f t="shared" si="17"/>
        <v>0</v>
      </c>
    </row>
    <row r="60" spans="1:18" ht="15" customHeight="1" thickBot="1" x14ac:dyDescent="0.35">
      <c r="A60" s="5"/>
      <c r="B60" s="22" t="s">
        <v>90</v>
      </c>
      <c r="C60" s="3">
        <f>SUM(C56:C59)</f>
        <v>0</v>
      </c>
      <c r="D60" s="4">
        <f>SUM(D56:D59)</f>
        <v>0</v>
      </c>
      <c r="E60" s="4">
        <f>SUM(E56:E59)</f>
        <v>0</v>
      </c>
      <c r="F60" s="2">
        <f>SUM(F56:F59)</f>
        <v>0</v>
      </c>
      <c r="G60" s="107">
        <f t="shared" si="16"/>
        <v>0</v>
      </c>
      <c r="I60" s="3">
        <f>SUM(I56:I59)</f>
        <v>0</v>
      </c>
      <c r="J60" s="4">
        <f>SUM(J56:J59)</f>
        <v>0</v>
      </c>
      <c r="K60" s="4">
        <f>SUM(K56:K59)</f>
        <v>0</v>
      </c>
      <c r="L60" s="2">
        <f>SUM(L56:L59)</f>
        <v>0</v>
      </c>
      <c r="M60" s="107">
        <f t="shared" si="17"/>
        <v>0</v>
      </c>
    </row>
    <row r="61" spans="1:18" ht="15" thickBot="1" x14ac:dyDescent="0.35"/>
    <row r="62" spans="1:18" ht="15" thickBot="1" x14ac:dyDescent="0.35">
      <c r="B62" s="22" t="s">
        <v>91</v>
      </c>
      <c r="C62" s="3">
        <f>C18+C24+C30+C36+C42+C48+C54+C60</f>
        <v>0</v>
      </c>
      <c r="D62" s="4">
        <f t="shared" ref="D62:E62" si="18">D18+D24+D30+D36+D42+D48+D54+D60</f>
        <v>100</v>
      </c>
      <c r="E62" s="4">
        <f t="shared" si="18"/>
        <v>0</v>
      </c>
      <c r="F62" s="2">
        <f>F18+F24+F30+F36+F42+F48+F54+F60</f>
        <v>0</v>
      </c>
      <c r="G62" s="105">
        <f>SUM(C62:F62)</f>
        <v>100</v>
      </c>
      <c r="I62" s="3">
        <f t="shared" ref="I62:L62" si="19">I18+I24+I30+I36+I42+I48+I54+I60</f>
        <v>0</v>
      </c>
      <c r="J62" s="4">
        <f t="shared" si="19"/>
        <v>0</v>
      </c>
      <c r="K62" s="4">
        <f t="shared" si="19"/>
        <v>0</v>
      </c>
      <c r="L62" s="2">
        <f t="shared" si="19"/>
        <v>300</v>
      </c>
      <c r="M62" s="105">
        <f>SUM(I62:L62)</f>
        <v>300</v>
      </c>
      <c r="O62"/>
      <c r="P62"/>
      <c r="Q62"/>
      <c r="R62"/>
    </row>
    <row r="63" spans="1:18" ht="15" thickBot="1" x14ac:dyDescent="0.35">
      <c r="O63"/>
      <c r="P63"/>
      <c r="Q63"/>
      <c r="R63"/>
    </row>
    <row r="64" spans="1:18" ht="15" thickBot="1" x14ac:dyDescent="0.35">
      <c r="B64" s="22" t="s">
        <v>101</v>
      </c>
      <c r="C64" s="3">
        <f>C62+C10</f>
        <v>0</v>
      </c>
      <c r="D64" s="4">
        <f t="shared" ref="D64:F64" si="20">D62+D10</f>
        <v>100</v>
      </c>
      <c r="E64" s="4">
        <f t="shared" si="20"/>
        <v>0</v>
      </c>
      <c r="F64" s="2">
        <f t="shared" si="20"/>
        <v>0</v>
      </c>
      <c r="G64" s="107">
        <f>SUM(C64:F64)</f>
        <v>100</v>
      </c>
      <c r="I64" s="3">
        <f t="shared" ref="I64:L64" si="21">I62+I10</f>
        <v>0</v>
      </c>
      <c r="J64" s="4">
        <f t="shared" si="21"/>
        <v>200</v>
      </c>
      <c r="K64" s="4">
        <f t="shared" si="21"/>
        <v>0</v>
      </c>
      <c r="L64" s="2">
        <f t="shared" si="21"/>
        <v>300</v>
      </c>
      <c r="M64" s="107">
        <f>SUM(I64:L64)</f>
        <v>500</v>
      </c>
      <c r="O64"/>
      <c r="P64"/>
      <c r="Q64"/>
      <c r="R64"/>
    </row>
    <row r="65" spans="1:20" ht="15" thickBot="1" x14ac:dyDescent="0.35">
      <c r="O65"/>
      <c r="P65"/>
      <c r="Q65"/>
      <c r="R65"/>
    </row>
    <row r="66" spans="1:20" ht="15" customHeight="1" thickBot="1" x14ac:dyDescent="0.35">
      <c r="A66" s="5"/>
      <c r="B66" s="18" t="s">
        <v>93</v>
      </c>
      <c r="C66" s="304"/>
      <c r="D66" s="305"/>
      <c r="E66" s="305"/>
      <c r="F66" s="306"/>
      <c r="G66" s="307"/>
      <c r="I66" s="304"/>
      <c r="J66" s="305"/>
      <c r="K66" s="305"/>
      <c r="L66" s="306"/>
      <c r="M66" s="307"/>
      <c r="O66"/>
      <c r="P66"/>
      <c r="Q66"/>
      <c r="R66"/>
      <c r="S66"/>
      <c r="T66"/>
    </row>
    <row r="67" spans="1:20" x14ac:dyDescent="0.3">
      <c r="B67" s="222" t="s">
        <v>94</v>
      </c>
      <c r="C67" s="223"/>
      <c r="D67" s="224"/>
      <c r="E67" s="224"/>
      <c r="F67" s="224"/>
      <c r="G67" s="106"/>
      <c r="I67" s="23"/>
      <c r="J67" s="24"/>
      <c r="K67" s="24"/>
      <c r="L67" s="24"/>
      <c r="M67" s="106">
        <f t="shared" ref="M67:M73" si="22">SUM(I67:L67)</f>
        <v>0</v>
      </c>
      <c r="O67"/>
      <c r="P67"/>
      <c r="Q67"/>
      <c r="R67"/>
      <c r="S67"/>
      <c r="T67"/>
    </row>
    <row r="68" spans="1:20" x14ac:dyDescent="0.3">
      <c r="B68" s="222" t="s">
        <v>94</v>
      </c>
      <c r="C68" s="223"/>
      <c r="D68" s="224"/>
      <c r="E68" s="224"/>
      <c r="F68" s="224"/>
      <c r="G68" s="106"/>
      <c r="I68" s="23"/>
      <c r="J68" s="24"/>
      <c r="K68" s="24"/>
      <c r="L68" s="24"/>
      <c r="M68" s="106">
        <f t="shared" si="22"/>
        <v>0</v>
      </c>
      <c r="O68"/>
      <c r="P68"/>
      <c r="Q68"/>
      <c r="R68"/>
      <c r="S68"/>
      <c r="T68"/>
    </row>
    <row r="69" spans="1:20" x14ac:dyDescent="0.3">
      <c r="B69" s="222" t="s">
        <v>94</v>
      </c>
      <c r="C69" s="223"/>
      <c r="D69" s="224"/>
      <c r="E69" s="224"/>
      <c r="F69" s="224"/>
      <c r="G69" s="106"/>
      <c r="I69" s="23"/>
      <c r="J69" s="24"/>
      <c r="K69" s="24"/>
      <c r="L69" s="24"/>
      <c r="M69" s="106">
        <f t="shared" si="22"/>
        <v>0</v>
      </c>
      <c r="O69"/>
      <c r="P69"/>
      <c r="Q69"/>
      <c r="R69"/>
      <c r="S69"/>
      <c r="T69"/>
    </row>
    <row r="70" spans="1:20" x14ac:dyDescent="0.3">
      <c r="B70" s="222" t="s">
        <v>94</v>
      </c>
      <c r="C70" s="223"/>
      <c r="D70" s="224"/>
      <c r="E70" s="224"/>
      <c r="F70" s="224"/>
      <c r="G70" s="106"/>
      <c r="I70" s="23"/>
      <c r="J70" s="24"/>
      <c r="K70" s="24"/>
      <c r="L70" s="24"/>
      <c r="M70" s="106">
        <f t="shared" si="22"/>
        <v>0</v>
      </c>
      <c r="O70"/>
      <c r="P70"/>
      <c r="Q70"/>
      <c r="R70"/>
      <c r="S70"/>
      <c r="T70"/>
    </row>
    <row r="71" spans="1:20" x14ac:dyDescent="0.3">
      <c r="B71" s="222" t="s">
        <v>94</v>
      </c>
      <c r="C71" s="223"/>
      <c r="D71" s="224"/>
      <c r="E71" s="224"/>
      <c r="F71" s="224"/>
      <c r="G71" s="106"/>
      <c r="I71" s="23"/>
      <c r="J71" s="24"/>
      <c r="K71" s="24"/>
      <c r="L71" s="24"/>
      <c r="M71" s="106">
        <f t="shared" si="22"/>
        <v>0</v>
      </c>
      <c r="O71"/>
      <c r="P71"/>
      <c r="Q71"/>
      <c r="R71"/>
      <c r="S71"/>
      <c r="T71"/>
    </row>
    <row r="72" spans="1:20" ht="15" thickBot="1" x14ac:dyDescent="0.35">
      <c r="B72" s="222" t="s">
        <v>94</v>
      </c>
      <c r="C72" s="223"/>
      <c r="D72" s="224"/>
      <c r="E72" s="224"/>
      <c r="F72" s="224"/>
      <c r="G72" s="14"/>
      <c r="I72" s="23"/>
      <c r="J72" s="24"/>
      <c r="K72" s="24"/>
      <c r="L72" s="24"/>
      <c r="M72" s="14">
        <f t="shared" si="22"/>
        <v>0</v>
      </c>
      <c r="O72"/>
      <c r="P72"/>
      <c r="Q72"/>
      <c r="R72"/>
      <c r="S72"/>
      <c r="T72"/>
    </row>
    <row r="73" spans="1:20" ht="15" thickBot="1" x14ac:dyDescent="0.35">
      <c r="B73" s="22" t="s">
        <v>95</v>
      </c>
      <c r="C73" s="3"/>
      <c r="D73" s="4"/>
      <c r="E73" s="4"/>
      <c r="F73" s="83"/>
      <c r="G73" s="107"/>
      <c r="I73" s="3">
        <f>SUM(I67:I72)</f>
        <v>0</v>
      </c>
      <c r="J73" s="4">
        <f>SUM(J67:J72)</f>
        <v>0</v>
      </c>
      <c r="K73" s="4">
        <f>SUM(K67:K72)</f>
        <v>0</v>
      </c>
      <c r="L73" s="83">
        <f>SUM(L67:L72)</f>
        <v>0</v>
      </c>
      <c r="M73" s="107">
        <f t="shared" si="22"/>
        <v>0</v>
      </c>
      <c r="O73"/>
      <c r="P73"/>
      <c r="Q73"/>
      <c r="R73"/>
      <c r="S73"/>
      <c r="T73"/>
    </row>
    <row r="74" spans="1:20" ht="15" thickBot="1" x14ac:dyDescent="0.35">
      <c r="O74"/>
      <c r="P74"/>
      <c r="Q74"/>
      <c r="R74"/>
      <c r="S74"/>
      <c r="T74"/>
    </row>
    <row r="75" spans="1:20" x14ac:dyDescent="0.3">
      <c r="B75" s="18" t="s">
        <v>102</v>
      </c>
      <c r="C75" s="29"/>
      <c r="D75" s="30"/>
      <c r="E75" s="30"/>
      <c r="F75" s="31"/>
      <c r="G75" s="107">
        <f>SUM(C75:F75)</f>
        <v>0</v>
      </c>
      <c r="I75" s="29"/>
      <c r="J75" s="30"/>
      <c r="K75" s="30"/>
      <c r="L75" s="31"/>
      <c r="M75" s="107">
        <f>SUM(I75:L75)</f>
        <v>0</v>
      </c>
    </row>
    <row r="76" spans="1:20" ht="15" thickBot="1" x14ac:dyDescent="0.35"/>
    <row r="77" spans="1:20" ht="15" thickBot="1" x14ac:dyDescent="0.35">
      <c r="B77" s="22" t="s">
        <v>103</v>
      </c>
      <c r="C77" s="242">
        <f>C64+C75</f>
        <v>0</v>
      </c>
      <c r="D77" s="101">
        <f t="shared" ref="D77:F77" si="23">D64+D75</f>
        <v>100</v>
      </c>
      <c r="E77" s="101">
        <f t="shared" si="23"/>
        <v>0</v>
      </c>
      <c r="F77" s="101">
        <f t="shared" si="23"/>
        <v>0</v>
      </c>
      <c r="G77" s="243">
        <f>SUM(C77:F77)</f>
        <v>100</v>
      </c>
      <c r="I77" s="242">
        <f t="shared" ref="I77:L77" si="24">I64+I73+I75</f>
        <v>0</v>
      </c>
      <c r="J77" s="101">
        <f t="shared" si="24"/>
        <v>200</v>
      </c>
      <c r="K77" s="101">
        <f t="shared" si="24"/>
        <v>0</v>
      </c>
      <c r="L77" s="101">
        <f t="shared" si="24"/>
        <v>300</v>
      </c>
      <c r="M77" s="243">
        <f>SUM(I77:L77)</f>
        <v>500</v>
      </c>
      <c r="O77"/>
      <c r="P77"/>
      <c r="Q77"/>
      <c r="R77"/>
      <c r="S77"/>
      <c r="T77"/>
    </row>
    <row r="84" spans="10:10" x14ac:dyDescent="0.3">
      <c r="J84"/>
    </row>
  </sheetData>
  <mergeCells count="16">
    <mergeCell ref="B1:F1"/>
    <mergeCell ref="C5:C7"/>
    <mergeCell ref="D5:D7"/>
    <mergeCell ref="E5:E7"/>
    <mergeCell ref="F5:F7"/>
    <mergeCell ref="C4:G4"/>
    <mergeCell ref="O8:R10"/>
    <mergeCell ref="I4:M4"/>
    <mergeCell ref="B2:M2"/>
    <mergeCell ref="L5:L7"/>
    <mergeCell ref="B6:B7"/>
    <mergeCell ref="I5:I7"/>
    <mergeCell ref="J5:J7"/>
    <mergeCell ref="K5:K7"/>
    <mergeCell ref="G5:G7"/>
    <mergeCell ref="M5:M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6CA5-40D8-46FA-9F4C-9189156DD7EB}">
  <sheetPr>
    <tabColor rgb="FF002060"/>
    <pageSetUpPr fitToPage="1"/>
  </sheetPr>
  <dimension ref="A2:S109"/>
  <sheetViews>
    <sheetView topLeftCell="B52" zoomScale="85" zoomScaleNormal="85" workbookViewId="0">
      <selection activeCell="H84" sqref="H84"/>
    </sheetView>
  </sheetViews>
  <sheetFormatPr defaultColWidth="9.109375" defaultRowHeight="14.4" x14ac:dyDescent="0.3"/>
  <cols>
    <col min="1" max="1" width="0.6640625" style="1" customWidth="1"/>
    <col min="2" max="2" width="59.5546875" style="1" customWidth="1"/>
    <col min="3" max="10" width="16.33203125" style="1" customWidth="1"/>
    <col min="11" max="11" width="2.6640625" style="1" customWidth="1"/>
    <col min="12" max="12" width="16.33203125" style="1" customWidth="1"/>
    <col min="13" max="16384" width="9.109375" style="1"/>
  </cols>
  <sheetData>
    <row r="2" spans="1:19" ht="18.600000000000001" thickBot="1" x14ac:dyDescent="0.4">
      <c r="J2" s="32" t="s">
        <v>104</v>
      </c>
    </row>
    <row r="3" spans="1:19" ht="26.25" customHeight="1" thickBot="1" x14ac:dyDescent="0.35">
      <c r="A3" s="5"/>
      <c r="B3" s="403" t="s">
        <v>63</v>
      </c>
      <c r="C3" s="404"/>
      <c r="D3" s="404"/>
      <c r="E3" s="404"/>
      <c r="F3" s="404"/>
      <c r="G3" s="404"/>
      <c r="H3" s="404"/>
      <c r="I3" s="404"/>
      <c r="J3" s="405"/>
    </row>
    <row r="4" spans="1:19" ht="63.9" customHeight="1" thickBot="1" x14ac:dyDescent="0.35">
      <c r="A4" s="5"/>
      <c r="B4" s="406" t="s">
        <v>105</v>
      </c>
      <c r="C4" s="407"/>
      <c r="D4" s="407"/>
      <c r="E4" s="407"/>
      <c r="F4" s="407"/>
      <c r="G4" s="407"/>
      <c r="H4" s="407"/>
      <c r="I4" s="407"/>
      <c r="J4" s="408"/>
      <c r="M4"/>
      <c r="N4"/>
      <c r="O4"/>
      <c r="P4"/>
      <c r="Q4"/>
      <c r="R4"/>
      <c r="S4"/>
    </row>
    <row r="5" spans="1:19" ht="15" thickBot="1" x14ac:dyDescent="0.35"/>
    <row r="6" spans="1:19" ht="42.75" customHeight="1" thickBot="1" x14ac:dyDescent="0.35">
      <c r="A6" s="5"/>
      <c r="B6" s="129">
        <f>'Start Here'!D20</f>
        <v>0</v>
      </c>
      <c r="C6" s="409" t="s">
        <v>106</v>
      </c>
      <c r="D6" s="410"/>
      <c r="E6" s="410"/>
      <c r="F6" s="411"/>
      <c r="G6" s="409" t="s">
        <v>107</v>
      </c>
      <c r="H6" s="410"/>
      <c r="I6" s="411"/>
      <c r="J6" s="398" t="s">
        <v>108</v>
      </c>
    </row>
    <row r="7" spans="1:19" ht="15" customHeight="1" thickBot="1" x14ac:dyDescent="0.35">
      <c r="A7" s="5"/>
      <c r="B7" s="94" t="str">
        <f>'Start Here'!D23</f>
        <v>[YYYY]</v>
      </c>
      <c r="C7" s="398" t="s">
        <v>41</v>
      </c>
      <c r="D7" s="398" t="s">
        <v>34</v>
      </c>
      <c r="E7" s="398" t="s">
        <v>109</v>
      </c>
      <c r="F7" s="412" t="s">
        <v>110</v>
      </c>
      <c r="G7" s="398" t="s">
        <v>41</v>
      </c>
      <c r="H7" s="398" t="s">
        <v>111</v>
      </c>
      <c r="I7" s="398" t="s">
        <v>112</v>
      </c>
      <c r="J7" s="399"/>
    </row>
    <row r="8" spans="1:19" x14ac:dyDescent="0.3">
      <c r="A8" s="5"/>
      <c r="B8" s="376" t="s">
        <v>73</v>
      </c>
      <c r="C8" s="399"/>
      <c r="D8" s="399"/>
      <c r="E8" s="399"/>
      <c r="F8" s="412"/>
      <c r="G8" s="399"/>
      <c r="H8" s="399"/>
      <c r="I8" s="399"/>
      <c r="J8" s="399"/>
    </row>
    <row r="9" spans="1:19" ht="15" customHeight="1" thickBot="1" x14ac:dyDescent="0.35">
      <c r="A9" s="5"/>
      <c r="B9" s="377"/>
      <c r="C9" s="400"/>
      <c r="D9" s="400"/>
      <c r="E9" s="400"/>
      <c r="F9" s="413"/>
      <c r="G9" s="400"/>
      <c r="H9" s="400"/>
      <c r="I9" s="400"/>
      <c r="J9" s="400"/>
    </row>
    <row r="10" spans="1:19" ht="15" customHeight="1" x14ac:dyDescent="0.3">
      <c r="A10" s="5"/>
      <c r="B10" s="8" t="s">
        <v>74</v>
      </c>
      <c r="C10" s="90">
        <f>SUM('Own Contribution'!C8:F8)</f>
        <v>0</v>
      </c>
      <c r="D10" s="63">
        <f>SUM('Own Contribution'!I8:L8)</f>
        <v>0</v>
      </c>
      <c r="E10" s="81">
        <f>SUM('Own Contribution'!O8:R8)</f>
        <v>0</v>
      </c>
      <c r="F10" s="89">
        <f>SUM(C10:E10)</f>
        <v>0</v>
      </c>
      <c r="G10" s="33"/>
      <c r="H10" s="68">
        <f>SUM('DMFA Contribution'!I8:L8)</f>
        <v>200</v>
      </c>
      <c r="I10" s="64">
        <f>+H10</f>
        <v>200</v>
      </c>
      <c r="J10" s="65">
        <f>+I10+F10</f>
        <v>200</v>
      </c>
      <c r="L10" s="351" t="s">
        <v>75</v>
      </c>
      <c r="M10" s="352"/>
      <c r="N10" s="352"/>
      <c r="O10" s="353"/>
      <c r="P10" s="157"/>
    </row>
    <row r="11" spans="1:19" ht="15" customHeight="1" thickBot="1" x14ac:dyDescent="0.35">
      <c r="A11" s="5"/>
      <c r="B11" s="8" t="s">
        <v>76</v>
      </c>
      <c r="C11" s="91">
        <f>SUM('Own Contribution'!C9:F9)</f>
        <v>0</v>
      </c>
      <c r="D11" s="63">
        <f>SUM('Own Contribution'!I9:L9)</f>
        <v>0</v>
      </c>
      <c r="E11" s="63">
        <f>SUM('Own Contribution'!O9:R9)</f>
        <v>0</v>
      </c>
      <c r="F11" s="66">
        <f>SUM(C11:E11)</f>
        <v>0</v>
      </c>
      <c r="G11" s="33"/>
      <c r="H11" s="68">
        <f>SUM('DMFA Contribution'!I9:L9)</f>
        <v>0</v>
      </c>
      <c r="I11" s="66">
        <f>+H11</f>
        <v>0</v>
      </c>
      <c r="J11" s="65">
        <f>+I11+F11</f>
        <v>0</v>
      </c>
      <c r="L11" s="354"/>
      <c r="M11" s="355"/>
      <c r="N11" s="355"/>
      <c r="O11" s="356"/>
      <c r="P11" s="157"/>
    </row>
    <row r="12" spans="1:19" ht="15" customHeight="1" thickBot="1" x14ac:dyDescent="0.35">
      <c r="A12" s="5"/>
      <c r="B12" s="34" t="s">
        <v>77</v>
      </c>
      <c r="C12" s="4">
        <f t="shared" ref="C12:J12" si="0">SUM(C10:C11)</f>
        <v>0</v>
      </c>
      <c r="D12" s="4">
        <f t="shared" si="0"/>
        <v>0</v>
      </c>
      <c r="E12" s="4">
        <f t="shared" si="0"/>
        <v>0</v>
      </c>
      <c r="F12" s="86">
        <f>SUM(F10:F11)</f>
        <v>0</v>
      </c>
      <c r="G12" s="82"/>
      <c r="H12" s="4">
        <f t="shared" si="0"/>
        <v>200</v>
      </c>
      <c r="I12" s="67">
        <f>+H12</f>
        <v>200</v>
      </c>
      <c r="J12" s="75">
        <f t="shared" si="0"/>
        <v>200</v>
      </c>
      <c r="L12" s="357"/>
      <c r="M12" s="358"/>
      <c r="N12" s="358"/>
      <c r="O12" s="359"/>
      <c r="P12" s="157"/>
    </row>
    <row r="13" spans="1:19" ht="15" customHeight="1" thickBot="1" x14ac:dyDescent="0.35">
      <c r="A13" s="5"/>
      <c r="B13" s="35"/>
      <c r="C13" s="17"/>
      <c r="D13" s="37"/>
      <c r="J13" s="38"/>
    </row>
    <row r="14" spans="1:19" ht="15" customHeight="1" thickBot="1" x14ac:dyDescent="0.35">
      <c r="A14" s="5"/>
      <c r="B14" s="39" t="s">
        <v>78</v>
      </c>
      <c r="C14" s="20"/>
      <c r="D14" s="20"/>
      <c r="E14" s="82"/>
      <c r="F14" s="80"/>
      <c r="G14" s="19"/>
      <c r="H14" s="20"/>
      <c r="I14" s="21"/>
      <c r="J14" s="21"/>
    </row>
    <row r="15" spans="1:19" ht="15" customHeight="1" x14ac:dyDescent="0.3">
      <c r="A15" s="5"/>
      <c r="B15" s="310" t="str">
        <f>"Output 1: " &amp; 'Start Here'!D49</f>
        <v xml:space="preserve">Output 1: </v>
      </c>
      <c r="C15" s="305"/>
      <c r="D15" s="305"/>
      <c r="E15" s="306"/>
      <c r="F15" s="305"/>
      <c r="G15" s="311"/>
      <c r="H15" s="312"/>
      <c r="I15" s="313"/>
      <c r="J15" s="314"/>
    </row>
    <row r="16" spans="1:19" ht="15" customHeight="1" x14ac:dyDescent="0.3">
      <c r="A16" s="5"/>
      <c r="B16" s="228" t="s">
        <v>79</v>
      </c>
      <c r="C16" s="87">
        <f>SUM('Own Contribution'!C14:F14)</f>
        <v>0</v>
      </c>
      <c r="D16" s="63">
        <f>SUM('Own Contribution'!I14:L14)</f>
        <v>0</v>
      </c>
      <c r="E16" s="63">
        <f>SUM('Own Contribution'!O14:R14)</f>
        <v>0</v>
      </c>
      <c r="F16" s="64">
        <f>SUM(C16:E16)</f>
        <v>0</v>
      </c>
      <c r="G16" s="87">
        <f>SUM('DMFA Contribution'!C14:F14)</f>
        <v>0</v>
      </c>
      <c r="H16" s="68">
        <f>SUM('DMFA Contribution'!I14:L14)</f>
        <v>0</v>
      </c>
      <c r="I16" s="64">
        <f>+H16+G16</f>
        <v>0</v>
      </c>
      <c r="J16" s="65">
        <f>+I16+F16</f>
        <v>0</v>
      </c>
    </row>
    <row r="17" spans="1:10" ht="15" customHeight="1" x14ac:dyDescent="0.3">
      <c r="A17" s="5"/>
      <c r="B17" s="228" t="s">
        <v>80</v>
      </c>
      <c r="C17" s="87">
        <f>SUM('Own Contribution'!C15:F15)</f>
        <v>0</v>
      </c>
      <c r="D17" s="63">
        <f>SUM('Own Contribution'!I15:L15)</f>
        <v>0</v>
      </c>
      <c r="E17" s="63">
        <f>SUM('Own Contribution'!O15:R15)</f>
        <v>0</v>
      </c>
      <c r="F17" s="64">
        <f>SUM(C17:E17)</f>
        <v>0</v>
      </c>
      <c r="G17" s="87">
        <f>SUM('DMFA Contribution'!C15:F15)</f>
        <v>100</v>
      </c>
      <c r="H17" s="68">
        <f>SUM('DMFA Contribution'!I15:L15)</f>
        <v>0</v>
      </c>
      <c r="I17" s="64">
        <f>+H17+G17</f>
        <v>100</v>
      </c>
      <c r="J17" s="65">
        <f>+I17+F17</f>
        <v>100</v>
      </c>
    </row>
    <row r="18" spans="1:10" ht="15" customHeight="1" x14ac:dyDescent="0.3">
      <c r="A18" s="5"/>
      <c r="B18" s="228" t="s">
        <v>81</v>
      </c>
      <c r="C18" s="87">
        <f>SUM('Own Contribution'!C16:F16)</f>
        <v>0</v>
      </c>
      <c r="D18" s="63">
        <f>SUM('Own Contribution'!I16:L16)</f>
        <v>0</v>
      </c>
      <c r="E18" s="63">
        <f>SUM('Own Contribution'!O16:R16)</f>
        <v>0</v>
      </c>
      <c r="F18" s="64">
        <f>SUM(C18:E18)</f>
        <v>0</v>
      </c>
      <c r="G18" s="87">
        <f>SUM('DMFA Contribution'!C16:F16)</f>
        <v>0</v>
      </c>
      <c r="H18" s="68">
        <f>SUM('DMFA Contribution'!I16:L16)</f>
        <v>0</v>
      </c>
      <c r="I18" s="64">
        <f>+H18+G18</f>
        <v>0</v>
      </c>
      <c r="J18" s="65">
        <f>+I18+F18</f>
        <v>0</v>
      </c>
    </row>
    <row r="19" spans="1:10" ht="15" customHeight="1" thickBot="1" x14ac:dyDescent="0.35">
      <c r="A19" s="5"/>
      <c r="B19" s="228" t="s">
        <v>82</v>
      </c>
      <c r="C19" s="87">
        <f>SUM('Own Contribution'!C17:F17)</f>
        <v>0</v>
      </c>
      <c r="D19" s="63">
        <f>SUM('Own Contribution'!I17:L17)</f>
        <v>0</v>
      </c>
      <c r="E19" s="63">
        <f>SUM('Own Contribution'!O17:R17)</f>
        <v>0</v>
      </c>
      <c r="F19" s="66">
        <f>SUM(C19:E19)</f>
        <v>0</v>
      </c>
      <c r="G19" s="87">
        <f>SUM('DMFA Contribution'!C17:F17)</f>
        <v>0</v>
      </c>
      <c r="H19" s="68">
        <f>SUM('DMFA Contribution'!I17:L17)</f>
        <v>0</v>
      </c>
      <c r="I19" s="64">
        <f>+H19+G19</f>
        <v>0</v>
      </c>
      <c r="J19" s="65">
        <f>+I19+F19</f>
        <v>0</v>
      </c>
    </row>
    <row r="20" spans="1:10" ht="15" customHeight="1" thickBot="1" x14ac:dyDescent="0.35">
      <c r="A20" s="5"/>
      <c r="B20" s="34" t="s">
        <v>83</v>
      </c>
      <c r="C20" s="83">
        <f>SUM(C16:C19)</f>
        <v>0</v>
      </c>
      <c r="D20" s="4">
        <f>SUM(D16:D19)</f>
        <v>0</v>
      </c>
      <c r="E20" s="83">
        <f>SUM(E16:E19)</f>
        <v>0</v>
      </c>
      <c r="F20" s="84">
        <f>SUM(C20:E20)</f>
        <v>0</v>
      </c>
      <c r="G20" s="69">
        <f>SUM(G16:G19)</f>
        <v>100</v>
      </c>
      <c r="H20" s="70">
        <f>SUM(H16:H19)</f>
        <v>0</v>
      </c>
      <c r="I20" s="86">
        <f>+H20+G20</f>
        <v>100</v>
      </c>
      <c r="J20" s="75">
        <f>+I20+F20</f>
        <v>100</v>
      </c>
    </row>
    <row r="21" spans="1:10" ht="15" customHeight="1" x14ac:dyDescent="0.3">
      <c r="A21" s="5"/>
      <c r="B21" s="310" t="str">
        <f>"Output 2: " &amp; 'Start Here'!D50</f>
        <v xml:space="preserve">Output 2: </v>
      </c>
      <c r="C21" s="305"/>
      <c r="D21" s="305"/>
      <c r="E21" s="306"/>
      <c r="F21" s="315"/>
      <c r="G21" s="312"/>
      <c r="H21" s="312"/>
      <c r="I21" s="313"/>
      <c r="J21" s="314"/>
    </row>
    <row r="22" spans="1:10" ht="15" customHeight="1" x14ac:dyDescent="0.3">
      <c r="A22" s="5"/>
      <c r="B22" s="228" t="s">
        <v>79</v>
      </c>
      <c r="C22" s="87">
        <f>SUM('Own Contribution'!C20:F20)</f>
        <v>0</v>
      </c>
      <c r="D22" s="63">
        <f>SUM('Own Contribution'!I20:L20)</f>
        <v>0</v>
      </c>
      <c r="E22" s="63">
        <f>SUM('Own Contribution'!O20:R20)</f>
        <v>0</v>
      </c>
      <c r="F22" s="64">
        <f>SUM(C22:E22)</f>
        <v>0</v>
      </c>
      <c r="G22" s="87">
        <f>SUM('DMFA Contribution'!C20:F20)</f>
        <v>0</v>
      </c>
      <c r="H22" s="68">
        <f>SUM('DMFA Contribution'!I20:L20)</f>
        <v>300</v>
      </c>
      <c r="I22" s="64">
        <f>+H22+G22</f>
        <v>300</v>
      </c>
      <c r="J22" s="65">
        <f>+I22+F22</f>
        <v>300</v>
      </c>
    </row>
    <row r="23" spans="1:10" ht="15" customHeight="1" x14ac:dyDescent="0.3">
      <c r="A23" s="5"/>
      <c r="B23" s="228" t="s">
        <v>80</v>
      </c>
      <c r="C23" s="87">
        <f>SUM('Own Contribution'!C21:F21)</f>
        <v>0</v>
      </c>
      <c r="D23" s="63">
        <f>SUM('Own Contribution'!I21:L21)</f>
        <v>0</v>
      </c>
      <c r="E23" s="63">
        <f>SUM('Own Contribution'!O21:R21)</f>
        <v>0</v>
      </c>
      <c r="F23" s="64">
        <f>SUM(C23:E23)</f>
        <v>0</v>
      </c>
      <c r="G23" s="87">
        <f>SUM('DMFA Contribution'!C21:F21)</f>
        <v>0</v>
      </c>
      <c r="H23" s="68">
        <f>SUM('DMFA Contribution'!I21:L21)</f>
        <v>0</v>
      </c>
      <c r="I23" s="64">
        <f>+H23+G23</f>
        <v>0</v>
      </c>
      <c r="J23" s="65">
        <f>+I23+F23</f>
        <v>0</v>
      </c>
    </row>
    <row r="24" spans="1:10" ht="15" customHeight="1" x14ac:dyDescent="0.3">
      <c r="A24" s="5"/>
      <c r="B24" s="228" t="s">
        <v>81</v>
      </c>
      <c r="C24" s="87">
        <f>SUM('Own Contribution'!C22:F22)</f>
        <v>0</v>
      </c>
      <c r="D24" s="63">
        <f>SUM('Own Contribution'!I22:L22)</f>
        <v>0</v>
      </c>
      <c r="E24" s="63">
        <f>SUM('Own Contribution'!O22:R22)</f>
        <v>0</v>
      </c>
      <c r="F24" s="64">
        <f>SUM(C24:E24)</f>
        <v>0</v>
      </c>
      <c r="G24" s="87">
        <f>SUM('DMFA Contribution'!C22:F22)</f>
        <v>0</v>
      </c>
      <c r="H24" s="68">
        <f>SUM('DMFA Contribution'!I22:L22)</f>
        <v>0</v>
      </c>
      <c r="I24" s="64">
        <f>+H24+G24</f>
        <v>0</v>
      </c>
      <c r="J24" s="65">
        <f>+I24+F24</f>
        <v>0</v>
      </c>
    </row>
    <row r="25" spans="1:10" ht="15" customHeight="1" thickBot="1" x14ac:dyDescent="0.35">
      <c r="A25" s="5"/>
      <c r="B25" s="228" t="s">
        <v>82</v>
      </c>
      <c r="C25" s="87">
        <f>SUM('Own Contribution'!C23:F23)</f>
        <v>0</v>
      </c>
      <c r="D25" s="63">
        <f>SUM('Own Contribution'!I23:L23)</f>
        <v>0</v>
      </c>
      <c r="E25" s="63">
        <f>SUM('Own Contribution'!O23:R23)</f>
        <v>0</v>
      </c>
      <c r="F25" s="64">
        <f>SUM(C25:E25)</f>
        <v>0</v>
      </c>
      <c r="G25" s="87">
        <f>SUM('DMFA Contribution'!C23:F23)</f>
        <v>0</v>
      </c>
      <c r="H25" s="68">
        <f>SUM('DMFA Contribution'!I23:L23)</f>
        <v>0</v>
      </c>
      <c r="I25" s="64">
        <f>+H25+G25</f>
        <v>0</v>
      </c>
      <c r="J25" s="65">
        <f>+I25+F25</f>
        <v>0</v>
      </c>
    </row>
    <row r="26" spans="1:10" ht="15" customHeight="1" thickBot="1" x14ac:dyDescent="0.35">
      <c r="A26" s="5"/>
      <c r="B26" s="34" t="s">
        <v>84</v>
      </c>
      <c r="C26" s="83">
        <f>SUM(C22:C25)</f>
        <v>0</v>
      </c>
      <c r="D26" s="4">
        <f>SUM(D22:D25)</f>
        <v>0</v>
      </c>
      <c r="E26" s="83">
        <f>SUM(E22:E25)</f>
        <v>0</v>
      </c>
      <c r="F26" s="86">
        <f>SUM(C26:E26)</f>
        <v>0</v>
      </c>
      <c r="G26" s="88">
        <f>SUM(G22:G25)</f>
        <v>0</v>
      </c>
      <c r="H26" s="70">
        <f>SUM(H22:H25)</f>
        <v>300</v>
      </c>
      <c r="I26" s="86">
        <f>+H26+G26</f>
        <v>300</v>
      </c>
      <c r="J26" s="75">
        <f>+I26+F26</f>
        <v>300</v>
      </c>
    </row>
    <row r="27" spans="1:10" ht="15" customHeight="1" x14ac:dyDescent="0.3">
      <c r="A27" s="5"/>
      <c r="B27" s="310" t="str">
        <f>"Output 3: " &amp; 'Start Here'!D51</f>
        <v xml:space="preserve">Output 3: </v>
      </c>
      <c r="C27" s="305"/>
      <c r="D27" s="305"/>
      <c r="E27" s="306"/>
      <c r="F27" s="315"/>
      <c r="G27" s="312"/>
      <c r="H27" s="312"/>
      <c r="I27" s="313"/>
      <c r="J27" s="314"/>
    </row>
    <row r="28" spans="1:10" ht="15" customHeight="1" x14ac:dyDescent="0.3">
      <c r="A28" s="5"/>
      <c r="B28" s="228" t="s">
        <v>79</v>
      </c>
      <c r="C28" s="87">
        <f>SUM('Own Contribution'!C26:F26)</f>
        <v>0</v>
      </c>
      <c r="D28" s="63">
        <f>SUM('Own Contribution'!I26:L26)</f>
        <v>0</v>
      </c>
      <c r="E28" s="63">
        <f>SUM('Own Contribution'!O26:R26)</f>
        <v>0</v>
      </c>
      <c r="F28" s="64">
        <f>SUM(C28:E28)</f>
        <v>0</v>
      </c>
      <c r="G28" s="87">
        <f>SUM('DMFA Contribution'!C26:F26)</f>
        <v>0</v>
      </c>
      <c r="H28" s="68">
        <f>SUM('DMFA Contribution'!I26:L26)</f>
        <v>0</v>
      </c>
      <c r="I28" s="64">
        <f>+H28+G28</f>
        <v>0</v>
      </c>
      <c r="J28" s="65">
        <f>+I28+F28</f>
        <v>0</v>
      </c>
    </row>
    <row r="29" spans="1:10" ht="15" customHeight="1" x14ac:dyDescent="0.3">
      <c r="A29" s="5"/>
      <c r="B29" s="228" t="s">
        <v>80</v>
      </c>
      <c r="C29" s="87">
        <f>SUM('Own Contribution'!C27:F27)</f>
        <v>0</v>
      </c>
      <c r="D29" s="63">
        <f>SUM('Own Contribution'!I27:L27)</f>
        <v>0</v>
      </c>
      <c r="E29" s="63">
        <f>SUM('Own Contribution'!O27:R27)</f>
        <v>0</v>
      </c>
      <c r="F29" s="64">
        <f>SUM(C29:E29)</f>
        <v>0</v>
      </c>
      <c r="G29" s="87">
        <f>SUM('DMFA Contribution'!C27:F27)</f>
        <v>0</v>
      </c>
      <c r="H29" s="68">
        <f>SUM('DMFA Contribution'!I27:L27)</f>
        <v>0</v>
      </c>
      <c r="I29" s="64">
        <f>+H29+G29</f>
        <v>0</v>
      </c>
      <c r="J29" s="65">
        <f>+I29+F29</f>
        <v>0</v>
      </c>
    </row>
    <row r="30" spans="1:10" ht="15" customHeight="1" x14ac:dyDescent="0.3">
      <c r="A30" s="5"/>
      <c r="B30" s="228" t="s">
        <v>81</v>
      </c>
      <c r="C30" s="87">
        <f>SUM('Own Contribution'!C28:F28)</f>
        <v>0</v>
      </c>
      <c r="D30" s="63">
        <f>SUM('Own Contribution'!I28:L28)</f>
        <v>0</v>
      </c>
      <c r="E30" s="63">
        <f>SUM('Own Contribution'!O28:R28)</f>
        <v>0</v>
      </c>
      <c r="F30" s="64">
        <f>SUM(C30:E30)</f>
        <v>0</v>
      </c>
      <c r="G30" s="87">
        <f>SUM('DMFA Contribution'!C28:F28)</f>
        <v>0</v>
      </c>
      <c r="H30" s="68">
        <f>SUM('DMFA Contribution'!I28:L28)</f>
        <v>0</v>
      </c>
      <c r="I30" s="64">
        <f>+H30+G30</f>
        <v>0</v>
      </c>
      <c r="J30" s="65">
        <f>+I30+F30</f>
        <v>0</v>
      </c>
    </row>
    <row r="31" spans="1:10" ht="15" customHeight="1" thickBot="1" x14ac:dyDescent="0.35">
      <c r="A31" s="5"/>
      <c r="B31" s="228" t="s">
        <v>82</v>
      </c>
      <c r="C31" s="87">
        <f>SUM('Own Contribution'!C29:F29)</f>
        <v>0</v>
      </c>
      <c r="D31" s="63">
        <f>SUM('Own Contribution'!I29:L29)</f>
        <v>0</v>
      </c>
      <c r="E31" s="63">
        <f>SUM('Own Contribution'!O29:R29)</f>
        <v>0</v>
      </c>
      <c r="F31" s="64">
        <f>SUM(C31:E31)</f>
        <v>0</v>
      </c>
      <c r="G31" s="87">
        <f>SUM('DMFA Contribution'!C29:F29)</f>
        <v>0</v>
      </c>
      <c r="H31" s="68">
        <f>SUM('DMFA Contribution'!I29:L29)</f>
        <v>0</v>
      </c>
      <c r="I31" s="64">
        <f>+H31+G31</f>
        <v>0</v>
      </c>
      <c r="J31" s="65">
        <f>+I31+F31</f>
        <v>0</v>
      </c>
    </row>
    <row r="32" spans="1:10" ht="15" customHeight="1" thickBot="1" x14ac:dyDescent="0.35">
      <c r="A32" s="5"/>
      <c r="B32" s="34" t="s">
        <v>85</v>
      </c>
      <c r="C32" s="83">
        <f>SUM(C28:C31)</f>
        <v>0</v>
      </c>
      <c r="D32" s="4">
        <f>SUM(D28:D31)</f>
        <v>0</v>
      </c>
      <c r="E32" s="83">
        <f>SUM(E28:E31)</f>
        <v>0</v>
      </c>
      <c r="F32" s="86">
        <f>SUM(C32:E32)</f>
        <v>0</v>
      </c>
      <c r="G32" s="88">
        <f>SUM(G28:G31)</f>
        <v>0</v>
      </c>
      <c r="H32" s="70">
        <f>SUM(H28:H31)</f>
        <v>0</v>
      </c>
      <c r="I32" s="86">
        <f>+H32+G32</f>
        <v>0</v>
      </c>
      <c r="J32" s="75">
        <f>+I32+F32</f>
        <v>0</v>
      </c>
    </row>
    <row r="33" spans="1:10" ht="15" customHeight="1" x14ac:dyDescent="0.3">
      <c r="A33" s="5"/>
      <c r="B33" s="310" t="str">
        <f>"Output 4: " &amp; 'Start Here'!D52</f>
        <v xml:space="preserve">Output 4: </v>
      </c>
      <c r="C33" s="305"/>
      <c r="D33" s="305"/>
      <c r="E33" s="306"/>
      <c r="F33" s="315"/>
      <c r="G33" s="312"/>
      <c r="H33" s="312"/>
      <c r="I33" s="313"/>
      <c r="J33" s="314"/>
    </row>
    <row r="34" spans="1:10" ht="15" customHeight="1" x14ac:dyDescent="0.3">
      <c r="A34" s="5"/>
      <c r="B34" s="228" t="s">
        <v>79</v>
      </c>
      <c r="C34" s="87">
        <f>SUM('Own Contribution'!C32:F32)</f>
        <v>0</v>
      </c>
      <c r="D34" s="63">
        <f>SUM('Own Contribution'!I32:L32)</f>
        <v>0</v>
      </c>
      <c r="E34" s="63">
        <f>SUM('Own Contribution'!O32:R32)</f>
        <v>0</v>
      </c>
      <c r="F34" s="64">
        <f>SUM(C34:E34)</f>
        <v>0</v>
      </c>
      <c r="G34" s="87">
        <f>SUM('DMFA Contribution'!C32:F32)</f>
        <v>0</v>
      </c>
      <c r="H34" s="68">
        <f>SUM('DMFA Contribution'!I32:L32)</f>
        <v>0</v>
      </c>
      <c r="I34" s="64">
        <f>+H34+G34</f>
        <v>0</v>
      </c>
      <c r="J34" s="65">
        <f>+I34+F34</f>
        <v>0</v>
      </c>
    </row>
    <row r="35" spans="1:10" ht="15" customHeight="1" x14ac:dyDescent="0.3">
      <c r="A35" s="5"/>
      <c r="B35" s="228" t="s">
        <v>80</v>
      </c>
      <c r="C35" s="87">
        <f>SUM('Own Contribution'!C33:F33)</f>
        <v>0</v>
      </c>
      <c r="D35" s="63">
        <f>SUM('Own Contribution'!I33:L33)</f>
        <v>0</v>
      </c>
      <c r="E35" s="63">
        <f>SUM('Own Contribution'!O33:R33)</f>
        <v>0</v>
      </c>
      <c r="F35" s="64">
        <f>SUM(C35:E35)</f>
        <v>0</v>
      </c>
      <c r="G35" s="87">
        <f>SUM('DMFA Contribution'!C33:F33)</f>
        <v>0</v>
      </c>
      <c r="H35" s="68">
        <f>SUM('DMFA Contribution'!I33:L33)</f>
        <v>0</v>
      </c>
      <c r="I35" s="64">
        <f>+H35+G35</f>
        <v>0</v>
      </c>
      <c r="J35" s="65">
        <f>+I35+F35</f>
        <v>0</v>
      </c>
    </row>
    <row r="36" spans="1:10" ht="15" customHeight="1" x14ac:dyDescent="0.3">
      <c r="A36" s="5"/>
      <c r="B36" s="228" t="s">
        <v>81</v>
      </c>
      <c r="C36" s="87">
        <f>SUM('Own Contribution'!C34:F34)</f>
        <v>0</v>
      </c>
      <c r="D36" s="63">
        <f>SUM('Own Contribution'!I34:L34)</f>
        <v>0</v>
      </c>
      <c r="E36" s="63">
        <f>SUM('Own Contribution'!O34:R34)</f>
        <v>0</v>
      </c>
      <c r="F36" s="64">
        <f>SUM(C36:E36)</f>
        <v>0</v>
      </c>
      <c r="G36" s="87">
        <f>SUM('DMFA Contribution'!C34:F34)</f>
        <v>0</v>
      </c>
      <c r="H36" s="68">
        <f>SUM('DMFA Contribution'!I34:L34)</f>
        <v>0</v>
      </c>
      <c r="I36" s="64">
        <f>+H36+G36</f>
        <v>0</v>
      </c>
      <c r="J36" s="65">
        <f>+I36+F36</f>
        <v>0</v>
      </c>
    </row>
    <row r="37" spans="1:10" ht="15" customHeight="1" thickBot="1" x14ac:dyDescent="0.35">
      <c r="A37" s="5"/>
      <c r="B37" s="228" t="s">
        <v>82</v>
      </c>
      <c r="C37" s="87">
        <f>SUM('Own Contribution'!C35:F35)</f>
        <v>0</v>
      </c>
      <c r="D37" s="63">
        <f>SUM('Own Contribution'!I35:L35)</f>
        <v>0</v>
      </c>
      <c r="E37" s="63">
        <f>SUM('Own Contribution'!O35:R35)</f>
        <v>0</v>
      </c>
      <c r="F37" s="64">
        <f>SUM(C37:E37)</f>
        <v>0</v>
      </c>
      <c r="G37" s="87">
        <f>SUM('DMFA Contribution'!C35:F35)</f>
        <v>0</v>
      </c>
      <c r="H37" s="68">
        <f>SUM('DMFA Contribution'!I35:L35)</f>
        <v>0</v>
      </c>
      <c r="I37" s="64">
        <f>+H37+G37</f>
        <v>0</v>
      </c>
      <c r="J37" s="65">
        <f>+I37+F37</f>
        <v>0</v>
      </c>
    </row>
    <row r="38" spans="1:10" ht="15" customHeight="1" thickBot="1" x14ac:dyDescent="0.35">
      <c r="A38" s="5"/>
      <c r="B38" s="34" t="s">
        <v>86</v>
      </c>
      <c r="C38" s="83">
        <f>SUM(C34:C37)</f>
        <v>0</v>
      </c>
      <c r="D38" s="4">
        <f>SUM(D34:D37)</f>
        <v>0</v>
      </c>
      <c r="E38" s="83">
        <f>SUM(E34:E37)</f>
        <v>0</v>
      </c>
      <c r="F38" s="86">
        <f>SUM(C38:E38)</f>
        <v>0</v>
      </c>
      <c r="G38" s="88">
        <f>SUM(G34:G37)</f>
        <v>0</v>
      </c>
      <c r="H38" s="70">
        <f>SUM(H34:H37)</f>
        <v>0</v>
      </c>
      <c r="I38" s="86">
        <f>+H38+G38</f>
        <v>0</v>
      </c>
      <c r="J38" s="75">
        <f>+I38+F38</f>
        <v>0</v>
      </c>
    </row>
    <row r="39" spans="1:10" ht="15" customHeight="1" x14ac:dyDescent="0.3">
      <c r="A39" s="5"/>
      <c r="B39" s="310" t="str">
        <f>"Output 5: " &amp; 'Start Here'!D53</f>
        <v xml:space="preserve">Output 5: </v>
      </c>
      <c r="C39" s="305"/>
      <c r="D39" s="305"/>
      <c r="E39" s="306"/>
      <c r="F39" s="315"/>
      <c r="G39" s="312"/>
      <c r="H39" s="312"/>
      <c r="I39" s="313"/>
      <c r="J39" s="314"/>
    </row>
    <row r="40" spans="1:10" ht="15" customHeight="1" x14ac:dyDescent="0.3">
      <c r="A40" s="5"/>
      <c r="B40" s="228" t="s">
        <v>79</v>
      </c>
      <c r="C40" s="87">
        <f>SUM('Own Contribution'!C38:F38)</f>
        <v>0</v>
      </c>
      <c r="D40" s="63">
        <f>SUM('Own Contribution'!I38:L38)</f>
        <v>0</v>
      </c>
      <c r="E40" s="63">
        <f>SUM('Own Contribution'!O38:R38)</f>
        <v>0</v>
      </c>
      <c r="F40" s="64">
        <f>SUM(C40:E40)</f>
        <v>0</v>
      </c>
      <c r="G40" s="87">
        <f>SUM('DMFA Contribution'!C38:F38)</f>
        <v>0</v>
      </c>
      <c r="H40" s="68">
        <f>SUM('DMFA Contribution'!I38:L38)</f>
        <v>0</v>
      </c>
      <c r="I40" s="64">
        <f>+H40+G40</f>
        <v>0</v>
      </c>
      <c r="J40" s="65">
        <f>+I40+F40</f>
        <v>0</v>
      </c>
    </row>
    <row r="41" spans="1:10" ht="15" customHeight="1" x14ac:dyDescent="0.3">
      <c r="A41" s="5"/>
      <c r="B41" s="228" t="s">
        <v>80</v>
      </c>
      <c r="C41" s="87">
        <f>SUM('Own Contribution'!C39:F39)</f>
        <v>0</v>
      </c>
      <c r="D41" s="63">
        <f>SUM('Own Contribution'!I39:L39)</f>
        <v>0</v>
      </c>
      <c r="E41" s="63">
        <f>SUM('Own Contribution'!O39:R39)</f>
        <v>0</v>
      </c>
      <c r="F41" s="64">
        <f>SUM(C41:E41)</f>
        <v>0</v>
      </c>
      <c r="G41" s="87">
        <f>SUM('DMFA Contribution'!C39:F39)</f>
        <v>0</v>
      </c>
      <c r="H41" s="68">
        <f>SUM('DMFA Contribution'!I39:L39)</f>
        <v>0</v>
      </c>
      <c r="I41" s="64">
        <f>+H41+G41</f>
        <v>0</v>
      </c>
      <c r="J41" s="65">
        <f>+I41+F41</f>
        <v>0</v>
      </c>
    </row>
    <row r="42" spans="1:10" ht="15" customHeight="1" x14ac:dyDescent="0.3">
      <c r="A42" s="5"/>
      <c r="B42" s="228" t="s">
        <v>81</v>
      </c>
      <c r="C42" s="87">
        <f>SUM('Own Contribution'!C40:F40)</f>
        <v>0</v>
      </c>
      <c r="D42" s="63">
        <f>SUM('Own Contribution'!I40:L40)</f>
        <v>0</v>
      </c>
      <c r="E42" s="63">
        <f>SUM('Own Contribution'!O40:R40)</f>
        <v>0</v>
      </c>
      <c r="F42" s="64">
        <f>SUM(C42:E42)</f>
        <v>0</v>
      </c>
      <c r="G42" s="87">
        <f>SUM('DMFA Contribution'!C40:F40)</f>
        <v>0</v>
      </c>
      <c r="H42" s="68">
        <f>SUM('DMFA Contribution'!I40:L40)</f>
        <v>0</v>
      </c>
      <c r="I42" s="64">
        <f>+H42+G42</f>
        <v>0</v>
      </c>
      <c r="J42" s="65">
        <f>+I42+F42</f>
        <v>0</v>
      </c>
    </row>
    <row r="43" spans="1:10" ht="15" customHeight="1" thickBot="1" x14ac:dyDescent="0.35">
      <c r="A43" s="5"/>
      <c r="B43" s="228" t="s">
        <v>82</v>
      </c>
      <c r="C43" s="87">
        <f>SUM('Own Contribution'!C41:F41)</f>
        <v>0</v>
      </c>
      <c r="D43" s="63">
        <f>SUM('Own Contribution'!I41:L41)</f>
        <v>0</v>
      </c>
      <c r="E43" s="63">
        <f>SUM('Own Contribution'!O41:R41)</f>
        <v>0</v>
      </c>
      <c r="F43" s="64">
        <f>SUM(C43:E43)</f>
        <v>0</v>
      </c>
      <c r="G43" s="87">
        <f>SUM('DMFA Contribution'!C41:F41)</f>
        <v>0</v>
      </c>
      <c r="H43" s="68">
        <f>SUM('DMFA Contribution'!I41:L41)</f>
        <v>0</v>
      </c>
      <c r="I43" s="64">
        <f>+H43+G43</f>
        <v>0</v>
      </c>
      <c r="J43" s="65">
        <f>+I43+F43</f>
        <v>0</v>
      </c>
    </row>
    <row r="44" spans="1:10" ht="15" customHeight="1" thickBot="1" x14ac:dyDescent="0.35">
      <c r="A44" s="5"/>
      <c r="B44" s="34" t="s">
        <v>87</v>
      </c>
      <c r="C44" s="83">
        <f>SUM(C40:C43)</f>
        <v>0</v>
      </c>
      <c r="D44" s="4">
        <f>SUM(D40:D43)</f>
        <v>0</v>
      </c>
      <c r="E44" s="83">
        <f>SUM(E40:E43)</f>
        <v>0</v>
      </c>
      <c r="F44" s="86">
        <f>SUM(C44:E44)</f>
        <v>0</v>
      </c>
      <c r="G44" s="88">
        <f>SUM(G40:G43)</f>
        <v>0</v>
      </c>
      <c r="H44" s="70">
        <f>SUM(H40:H43)</f>
        <v>0</v>
      </c>
      <c r="I44" s="86">
        <f>+H44+G44</f>
        <v>0</v>
      </c>
      <c r="J44" s="75">
        <f>+I44+F44</f>
        <v>0</v>
      </c>
    </row>
    <row r="45" spans="1:10" ht="15" customHeight="1" x14ac:dyDescent="0.3">
      <c r="A45" s="5"/>
      <c r="B45" s="310" t="str">
        <f>"Output 6: " &amp; 'Start Here'!D54</f>
        <v xml:space="preserve">Output 6: </v>
      </c>
      <c r="C45" s="305"/>
      <c r="D45" s="305"/>
      <c r="E45" s="306"/>
      <c r="F45" s="315"/>
      <c r="G45" s="312"/>
      <c r="H45" s="312"/>
      <c r="I45" s="313"/>
      <c r="J45" s="314"/>
    </row>
    <row r="46" spans="1:10" ht="15" customHeight="1" x14ac:dyDescent="0.3">
      <c r="A46" s="5"/>
      <c r="B46" s="228" t="s">
        <v>79</v>
      </c>
      <c r="C46" s="87">
        <f>SUM('Own Contribution'!C44:F44)</f>
        <v>0</v>
      </c>
      <c r="D46" s="63">
        <f>SUM('Own Contribution'!I44:L44)</f>
        <v>0</v>
      </c>
      <c r="E46" s="63">
        <f>SUM('Own Contribution'!O44:R44)</f>
        <v>0</v>
      </c>
      <c r="F46" s="64">
        <f>SUM(C46:E46)</f>
        <v>0</v>
      </c>
      <c r="G46" s="87">
        <f>SUM('DMFA Contribution'!C44:F44)</f>
        <v>0</v>
      </c>
      <c r="H46" s="68">
        <f>SUM('DMFA Contribution'!I44:L44)</f>
        <v>0</v>
      </c>
      <c r="I46" s="64">
        <f>+H46+G46</f>
        <v>0</v>
      </c>
      <c r="J46" s="65">
        <f>+I46+F46</f>
        <v>0</v>
      </c>
    </row>
    <row r="47" spans="1:10" ht="15" customHeight="1" x14ac:dyDescent="0.3">
      <c r="A47" s="5"/>
      <c r="B47" s="228" t="s">
        <v>80</v>
      </c>
      <c r="C47" s="87">
        <f>SUM('Own Contribution'!C45:F45)</f>
        <v>0</v>
      </c>
      <c r="D47" s="63">
        <f>SUM('Own Contribution'!I45:L45)</f>
        <v>0</v>
      </c>
      <c r="E47" s="63">
        <f>SUM('Own Contribution'!O45:R45)</f>
        <v>0</v>
      </c>
      <c r="F47" s="64">
        <f>SUM(C47:E47)</f>
        <v>0</v>
      </c>
      <c r="G47" s="87">
        <f>SUM('DMFA Contribution'!C45:F45)</f>
        <v>0</v>
      </c>
      <c r="H47" s="68">
        <f>SUM('DMFA Contribution'!I45:L45)</f>
        <v>0</v>
      </c>
      <c r="I47" s="64">
        <f>+H47+G47</f>
        <v>0</v>
      </c>
      <c r="J47" s="65">
        <f>+I47+F47</f>
        <v>0</v>
      </c>
    </row>
    <row r="48" spans="1:10" ht="15" customHeight="1" x14ac:dyDescent="0.3">
      <c r="A48" s="5"/>
      <c r="B48" s="228" t="s">
        <v>81</v>
      </c>
      <c r="C48" s="87">
        <f>SUM('Own Contribution'!C46:F46)</f>
        <v>0</v>
      </c>
      <c r="D48" s="63">
        <f>SUM('Own Contribution'!I46:L46)</f>
        <v>0</v>
      </c>
      <c r="E48" s="63">
        <f>SUM('Own Contribution'!O46:R46)</f>
        <v>0</v>
      </c>
      <c r="F48" s="64">
        <f>SUM(C48:E48)</f>
        <v>0</v>
      </c>
      <c r="G48" s="87">
        <f>SUM('DMFA Contribution'!C46:F46)</f>
        <v>0</v>
      </c>
      <c r="H48" s="68">
        <f>SUM('DMFA Contribution'!I46:L46)</f>
        <v>0</v>
      </c>
      <c r="I48" s="64">
        <f>+H48+G48</f>
        <v>0</v>
      </c>
      <c r="J48" s="65">
        <f>+I48+F48</f>
        <v>0</v>
      </c>
    </row>
    <row r="49" spans="1:13" ht="15" customHeight="1" thickBot="1" x14ac:dyDescent="0.35">
      <c r="A49" s="5"/>
      <c r="B49" s="228" t="s">
        <v>82</v>
      </c>
      <c r="C49" s="87">
        <f>SUM('Own Contribution'!C47:F47)</f>
        <v>0</v>
      </c>
      <c r="D49" s="63">
        <f>SUM('Own Contribution'!I47:L47)</f>
        <v>0</v>
      </c>
      <c r="E49" s="63">
        <f>SUM('Own Contribution'!O47:R47)</f>
        <v>0</v>
      </c>
      <c r="F49" s="64">
        <f>SUM(C49:E49)</f>
        <v>0</v>
      </c>
      <c r="G49" s="87">
        <f>SUM('DMFA Contribution'!C47:F47)</f>
        <v>0</v>
      </c>
      <c r="H49" s="68">
        <f>SUM('DMFA Contribution'!I47:L47)</f>
        <v>0</v>
      </c>
      <c r="I49" s="64">
        <f>+H49+G49</f>
        <v>0</v>
      </c>
      <c r="J49" s="65">
        <f>+I49+F49</f>
        <v>0</v>
      </c>
    </row>
    <row r="50" spans="1:13" ht="15" customHeight="1" thickBot="1" x14ac:dyDescent="0.35">
      <c r="A50" s="5"/>
      <c r="B50" s="34" t="s">
        <v>88</v>
      </c>
      <c r="C50" s="83">
        <f>SUM(C46:C49)</f>
        <v>0</v>
      </c>
      <c r="D50" s="4">
        <f>SUM(D46:D49)</f>
        <v>0</v>
      </c>
      <c r="E50" s="83">
        <f>SUM(E46:E49)</f>
        <v>0</v>
      </c>
      <c r="F50" s="86">
        <f>SUM(C50:E50)</f>
        <v>0</v>
      </c>
      <c r="G50" s="88">
        <f>SUM(G46:G49)</f>
        <v>0</v>
      </c>
      <c r="H50" s="70">
        <f>SUM(H46:H49)</f>
        <v>0</v>
      </c>
      <c r="I50" s="86">
        <f>+H50+G50</f>
        <v>0</v>
      </c>
      <c r="J50" s="75">
        <f>+I50+F50</f>
        <v>0</v>
      </c>
    </row>
    <row r="51" spans="1:13" ht="15" customHeight="1" x14ac:dyDescent="0.3">
      <c r="A51" s="5"/>
      <c r="B51" s="310" t="str">
        <f>"Output 7: " &amp; 'Start Here'!D55</f>
        <v xml:space="preserve">Output 7: </v>
      </c>
      <c r="C51" s="305"/>
      <c r="D51" s="305"/>
      <c r="E51" s="306"/>
      <c r="F51" s="315"/>
      <c r="G51" s="312"/>
      <c r="H51" s="312"/>
      <c r="I51" s="313"/>
      <c r="J51" s="314"/>
    </row>
    <row r="52" spans="1:13" ht="15" customHeight="1" x14ac:dyDescent="0.3">
      <c r="A52" s="5"/>
      <c r="B52" s="228" t="s">
        <v>79</v>
      </c>
      <c r="C52" s="87">
        <f>SUM('Own Contribution'!C50:F50)</f>
        <v>0</v>
      </c>
      <c r="D52" s="63">
        <f>SUM('Own Contribution'!I50:L50)</f>
        <v>0</v>
      </c>
      <c r="E52" s="63">
        <f>SUM('Own Contribution'!O50:R50)</f>
        <v>0</v>
      </c>
      <c r="F52" s="64">
        <f>SUM(C52:E52)</f>
        <v>0</v>
      </c>
      <c r="G52" s="87">
        <f>SUM('DMFA Contribution'!C50:F50)</f>
        <v>0</v>
      </c>
      <c r="H52" s="68">
        <f>SUM('DMFA Contribution'!I50:L50)</f>
        <v>0</v>
      </c>
      <c r="I52" s="64">
        <f>+H52+G52</f>
        <v>0</v>
      </c>
      <c r="J52" s="65">
        <f>+I52+F52</f>
        <v>0</v>
      </c>
    </row>
    <row r="53" spans="1:13" ht="15" customHeight="1" x14ac:dyDescent="0.3">
      <c r="A53" s="5"/>
      <c r="B53" s="228" t="s">
        <v>80</v>
      </c>
      <c r="C53" s="87">
        <f>SUM('Own Contribution'!C51:F51)</f>
        <v>0</v>
      </c>
      <c r="D53" s="63">
        <f>SUM('Own Contribution'!I51:L51)</f>
        <v>0</v>
      </c>
      <c r="E53" s="63">
        <f>SUM('Own Contribution'!O51:R51)</f>
        <v>0</v>
      </c>
      <c r="F53" s="64">
        <f>SUM(C53:E53)</f>
        <v>0</v>
      </c>
      <c r="G53" s="87">
        <f>SUM('DMFA Contribution'!C51:F51)</f>
        <v>0</v>
      </c>
      <c r="H53" s="68">
        <f>SUM('DMFA Contribution'!I51:L51)</f>
        <v>0</v>
      </c>
      <c r="I53" s="64">
        <f>+H53+G53</f>
        <v>0</v>
      </c>
      <c r="J53" s="65">
        <f>+I53+F53</f>
        <v>0</v>
      </c>
    </row>
    <row r="54" spans="1:13" ht="15" customHeight="1" x14ac:dyDescent="0.3">
      <c r="A54" s="5"/>
      <c r="B54" s="228" t="s">
        <v>81</v>
      </c>
      <c r="C54" s="87">
        <f>SUM('Own Contribution'!C52:F52)</f>
        <v>0</v>
      </c>
      <c r="D54" s="63">
        <f>SUM('Own Contribution'!I52:L52)</f>
        <v>0</v>
      </c>
      <c r="E54" s="63">
        <f>SUM('Own Contribution'!O52:R52)</f>
        <v>0</v>
      </c>
      <c r="F54" s="64">
        <f>SUM(C54:E54)</f>
        <v>0</v>
      </c>
      <c r="G54" s="87">
        <f>SUM('DMFA Contribution'!C52:F52)</f>
        <v>0</v>
      </c>
      <c r="H54" s="68">
        <f>SUM('DMFA Contribution'!I52:L52)</f>
        <v>0</v>
      </c>
      <c r="I54" s="64">
        <f>+H54+G54</f>
        <v>0</v>
      </c>
      <c r="J54" s="65">
        <f>+I54+F54</f>
        <v>0</v>
      </c>
    </row>
    <row r="55" spans="1:13" ht="15" customHeight="1" thickBot="1" x14ac:dyDescent="0.35">
      <c r="A55" s="5"/>
      <c r="B55" s="228" t="s">
        <v>82</v>
      </c>
      <c r="C55" s="87">
        <f>SUM('Own Contribution'!C53:F53)</f>
        <v>0</v>
      </c>
      <c r="D55" s="63">
        <f>SUM('Own Contribution'!I53:L53)</f>
        <v>0</v>
      </c>
      <c r="E55" s="63">
        <f>SUM('Own Contribution'!O53:R53)</f>
        <v>0</v>
      </c>
      <c r="F55" s="64">
        <f>SUM(C55:E55)</f>
        <v>0</v>
      </c>
      <c r="G55" s="87">
        <f>SUM('DMFA Contribution'!C53:F53)</f>
        <v>0</v>
      </c>
      <c r="H55" s="68">
        <f>SUM('DMFA Contribution'!I53:L53)</f>
        <v>0</v>
      </c>
      <c r="I55" s="64">
        <f>+H55+G55</f>
        <v>0</v>
      </c>
      <c r="J55" s="65">
        <f>+I55+F55</f>
        <v>0</v>
      </c>
    </row>
    <row r="56" spans="1:13" ht="15" customHeight="1" thickBot="1" x14ac:dyDescent="0.35">
      <c r="A56" s="5"/>
      <c r="B56" s="34" t="s">
        <v>89</v>
      </c>
      <c r="C56" s="83">
        <f>SUM(C52:C55)</f>
        <v>0</v>
      </c>
      <c r="D56" s="4">
        <f>SUM(D52:D55)</f>
        <v>0</v>
      </c>
      <c r="E56" s="83">
        <f>SUM(E52:E55)</f>
        <v>0</v>
      </c>
      <c r="F56" s="86">
        <f>SUM(C56:E56)</f>
        <v>0</v>
      </c>
      <c r="G56" s="88">
        <f>SUM(G52:G55)</f>
        <v>0</v>
      </c>
      <c r="H56" s="70">
        <f>SUM(H52:H55)</f>
        <v>0</v>
      </c>
      <c r="I56" s="86">
        <f>+H56+G56</f>
        <v>0</v>
      </c>
      <c r="J56" s="75">
        <f>+I56+F56</f>
        <v>0</v>
      </c>
    </row>
    <row r="57" spans="1:13" ht="15" customHeight="1" x14ac:dyDescent="0.3">
      <c r="A57" s="5"/>
      <c r="B57" s="310" t="str">
        <f>"Output 8: " &amp; 'Start Here'!D56</f>
        <v xml:space="preserve">Output 8: </v>
      </c>
      <c r="C57" s="305"/>
      <c r="D57" s="305"/>
      <c r="E57" s="306"/>
      <c r="F57" s="315"/>
      <c r="G57" s="312"/>
      <c r="H57" s="312"/>
      <c r="I57" s="313"/>
      <c r="J57" s="314"/>
      <c r="L57" s="274"/>
    </row>
    <row r="58" spans="1:13" ht="15" customHeight="1" x14ac:dyDescent="0.3">
      <c r="A58" s="5"/>
      <c r="B58" s="228" t="s">
        <v>79</v>
      </c>
      <c r="C58" s="87">
        <f>SUM('Own Contribution'!C56:F56)</f>
        <v>0</v>
      </c>
      <c r="D58" s="63">
        <f>SUM('Own Contribution'!I56:L56)</f>
        <v>0</v>
      </c>
      <c r="E58" s="63">
        <f>SUM('Own Contribution'!O56:R56)</f>
        <v>0</v>
      </c>
      <c r="F58" s="64">
        <f>SUM(C58:E58)</f>
        <v>0</v>
      </c>
      <c r="G58" s="87">
        <f>SUM('DMFA Contribution'!C56:F56)</f>
        <v>0</v>
      </c>
      <c r="H58" s="68">
        <f>SUM('DMFA Contribution'!I56:L56)</f>
        <v>0</v>
      </c>
      <c r="I58" s="64">
        <f>+H58+G58</f>
        <v>0</v>
      </c>
      <c r="J58" s="65">
        <f>+I58+F58</f>
        <v>0</v>
      </c>
      <c r="M58" s="274"/>
    </row>
    <row r="59" spans="1:13" ht="15" customHeight="1" x14ac:dyDescent="0.3">
      <c r="A59" s="5"/>
      <c r="B59" s="228" t="s">
        <v>80</v>
      </c>
      <c r="C59" s="87">
        <f>SUM('Own Contribution'!C57:F57)</f>
        <v>0</v>
      </c>
      <c r="D59" s="63">
        <f>SUM('Own Contribution'!I57:L57)</f>
        <v>0</v>
      </c>
      <c r="E59" s="63">
        <f>SUM('Own Contribution'!O57:R57)</f>
        <v>0</v>
      </c>
      <c r="F59" s="64">
        <f>SUM(C59:E59)</f>
        <v>0</v>
      </c>
      <c r="G59" s="87">
        <f>SUM('DMFA Contribution'!C57:F57)</f>
        <v>0</v>
      </c>
      <c r="H59" s="68">
        <f>SUM('DMFA Contribution'!I57:L57)</f>
        <v>0</v>
      </c>
      <c r="I59" s="64">
        <f>+H59+G59</f>
        <v>0</v>
      </c>
      <c r="J59" s="65">
        <f>+I59+F59</f>
        <v>0</v>
      </c>
      <c r="L59" s="275"/>
    </row>
    <row r="60" spans="1:13" ht="15" customHeight="1" x14ac:dyDescent="0.3">
      <c r="A60" s="5"/>
      <c r="B60" s="228" t="s">
        <v>81</v>
      </c>
      <c r="C60" s="87">
        <f>SUM('Own Contribution'!C58:F58)</f>
        <v>0</v>
      </c>
      <c r="D60" s="63">
        <f>SUM('Own Contribution'!I58:L58)</f>
        <v>0</v>
      </c>
      <c r="E60" s="63">
        <f>SUM('Own Contribution'!O58:R58)</f>
        <v>0</v>
      </c>
      <c r="F60" s="64">
        <f>SUM(C60:E60)</f>
        <v>0</v>
      </c>
      <c r="G60" s="87">
        <f>SUM('DMFA Contribution'!C58:F58)</f>
        <v>0</v>
      </c>
      <c r="H60" s="68">
        <f>SUM('DMFA Contribution'!I58:L58)</f>
        <v>0</v>
      </c>
      <c r="I60" s="64">
        <f>+H60+G60</f>
        <v>0</v>
      </c>
      <c r="J60" s="65">
        <f>+I60+F60</f>
        <v>0</v>
      </c>
    </row>
    <row r="61" spans="1:13" ht="15" customHeight="1" thickBot="1" x14ac:dyDescent="0.35">
      <c r="A61" s="5"/>
      <c r="B61" s="228" t="s">
        <v>82</v>
      </c>
      <c r="C61" s="87">
        <f>SUM('Own Contribution'!C59:F59)</f>
        <v>0</v>
      </c>
      <c r="D61" s="63">
        <f>SUM('Own Contribution'!I59:L59)</f>
        <v>0</v>
      </c>
      <c r="E61" s="63">
        <f>SUM('Own Contribution'!O59:R59)</f>
        <v>0</v>
      </c>
      <c r="F61" s="76">
        <f>SUM(C61:E61)</f>
        <v>0</v>
      </c>
      <c r="G61" s="87">
        <f>SUM('DMFA Contribution'!C59:F59)</f>
        <v>0</v>
      </c>
      <c r="H61" s="68">
        <f>SUM('DMFA Contribution'!I59:L59)</f>
        <v>0</v>
      </c>
      <c r="I61" s="76">
        <f>+H61+G61</f>
        <v>0</v>
      </c>
      <c r="J61" s="74">
        <f>+I61+F61</f>
        <v>0</v>
      </c>
    </row>
    <row r="62" spans="1:13" ht="15" customHeight="1" thickBot="1" x14ac:dyDescent="0.35">
      <c r="A62" s="5"/>
      <c r="B62" s="22" t="s">
        <v>90</v>
      </c>
      <c r="C62" s="83">
        <f>SUM(C58:C61)</f>
        <v>0</v>
      </c>
      <c r="D62" s="4">
        <f>SUM(D58:D61)</f>
        <v>0</v>
      </c>
      <c r="E62" s="83">
        <f>SUM(E58:E61)</f>
        <v>0</v>
      </c>
      <c r="F62" s="86">
        <f>SUM(C62:E62)</f>
        <v>0</v>
      </c>
      <c r="G62" s="88">
        <f>SUM(G58:G61)</f>
        <v>0</v>
      </c>
      <c r="H62" s="70">
        <f>SUM(H58:H61)</f>
        <v>0</v>
      </c>
      <c r="I62" s="86">
        <f>+H62+G62</f>
        <v>0</v>
      </c>
      <c r="J62" s="75">
        <f>+I62+F62</f>
        <v>0</v>
      </c>
    </row>
    <row r="63" spans="1:13" ht="15" customHeight="1" thickBot="1" x14ac:dyDescent="0.35">
      <c r="A63" s="5"/>
      <c r="B63" s="93" t="s">
        <v>113</v>
      </c>
      <c r="C63" s="72">
        <f t="shared" ref="C63:I63" si="1">+C20+C26+C32+C38+C44+C50+C56+C62</f>
        <v>0</v>
      </c>
      <c r="D63" s="72">
        <f t="shared" si="1"/>
        <v>0</v>
      </c>
      <c r="E63" s="84">
        <f t="shared" si="1"/>
        <v>0</v>
      </c>
      <c r="F63" s="86">
        <f>+F20+F26+F32+F38+F44+F50+F56+F62</f>
        <v>0</v>
      </c>
      <c r="G63" s="72">
        <f t="shared" si="1"/>
        <v>100</v>
      </c>
      <c r="H63" s="72">
        <f t="shared" si="1"/>
        <v>300</v>
      </c>
      <c r="I63" s="72">
        <f t="shared" si="1"/>
        <v>400</v>
      </c>
      <c r="J63" s="75">
        <f>+J20+J26+J32+J38+J44+J50+J56+J62</f>
        <v>400</v>
      </c>
    </row>
    <row r="64" spans="1:13" ht="15" customHeight="1" thickBot="1" x14ac:dyDescent="0.35">
      <c r="A64" s="5"/>
      <c r="B64" s="40"/>
      <c r="C64" s="17"/>
      <c r="D64" s="37"/>
      <c r="E64" s="37"/>
      <c r="F64" s="37"/>
      <c r="G64" s="37"/>
      <c r="H64" s="37"/>
      <c r="I64" s="37"/>
      <c r="J64" s="37"/>
      <c r="L64" s="41"/>
      <c r="M64" s="276"/>
    </row>
    <row r="65" spans="1:15" ht="15" customHeight="1" thickBot="1" x14ac:dyDescent="0.35">
      <c r="A65" s="5"/>
      <c r="B65" s="218" t="s">
        <v>114</v>
      </c>
      <c r="C65" s="279">
        <f>'Own Contribution'!G73</f>
        <v>0</v>
      </c>
      <c r="D65" s="282">
        <f>'Own Contribution'!M73</f>
        <v>0</v>
      </c>
      <c r="E65" s="283">
        <f>'Own Contribution'!S73</f>
        <v>0</v>
      </c>
      <c r="F65" s="278">
        <f>SUM(C65:E65)</f>
        <v>0</v>
      </c>
      <c r="G65" s="280"/>
      <c r="H65" s="279">
        <f>'DMFA Contribution'!M73</f>
        <v>0</v>
      </c>
      <c r="I65" s="281">
        <f t="shared" ref="I65" si="2">H65</f>
        <v>0</v>
      </c>
      <c r="J65" s="220">
        <f>+I65+F65</f>
        <v>0</v>
      </c>
    </row>
    <row r="66" spans="1:15" ht="15" customHeight="1" thickBot="1" x14ac:dyDescent="0.35">
      <c r="A66" s="5"/>
      <c r="B66" s="40"/>
      <c r="C66" s="17"/>
      <c r="D66" s="37"/>
      <c r="E66" s="37"/>
      <c r="F66" s="37"/>
      <c r="G66" s="37"/>
      <c r="H66" s="37"/>
      <c r="I66" s="37"/>
      <c r="J66" s="37"/>
      <c r="L66" s="41"/>
    </row>
    <row r="67" spans="1:15" ht="15" customHeight="1" thickBot="1" x14ac:dyDescent="0.35">
      <c r="A67" s="5"/>
      <c r="B67" s="39" t="s">
        <v>102</v>
      </c>
      <c r="C67" s="42"/>
      <c r="D67" s="42"/>
      <c r="E67" s="42"/>
      <c r="F67" s="85"/>
      <c r="G67" s="69">
        <f>SUM('DMFA Contribution'!C75:F75)</f>
        <v>0</v>
      </c>
      <c r="H67" s="77">
        <f>SUM('DMFA Contribution'!I75:L75)</f>
        <v>0</v>
      </c>
      <c r="I67" s="75">
        <f>+H67+G67</f>
        <v>0</v>
      </c>
      <c r="J67" s="75">
        <f>+I67</f>
        <v>0</v>
      </c>
      <c r="N67" s="123"/>
    </row>
    <row r="68" spans="1:15" ht="15" customHeight="1" thickBot="1" x14ac:dyDescent="0.35">
      <c r="A68" s="5"/>
      <c r="B68" s="43"/>
      <c r="C68" s="17"/>
      <c r="D68" s="36"/>
      <c r="E68" s="92"/>
      <c r="F68" s="92"/>
      <c r="G68" s="92"/>
      <c r="H68" s="92"/>
      <c r="I68" s="92"/>
      <c r="J68" s="92"/>
    </row>
    <row r="69" spans="1:15" ht="15" customHeight="1" x14ac:dyDescent="0.3">
      <c r="A69" s="5"/>
      <c r="B69" s="39" t="s">
        <v>115</v>
      </c>
      <c r="C69" s="78"/>
      <c r="D69" s="78"/>
      <c r="E69" s="78"/>
      <c r="F69" s="230"/>
      <c r="G69" s="229">
        <f>'Start Here'!D26</f>
        <v>0</v>
      </c>
      <c r="H69" s="239">
        <f>(H63 + H65 + H67) * G69</f>
        <v>0</v>
      </c>
      <c r="I69" s="75">
        <f>+H69</f>
        <v>0</v>
      </c>
      <c r="J69" s="75">
        <f>+I69</f>
        <v>0</v>
      </c>
      <c r="L69" s="237"/>
      <c r="M69"/>
      <c r="N69" s="238"/>
      <c r="O69" s="41"/>
    </row>
    <row r="70" spans="1:15" ht="15" customHeight="1" thickBot="1" x14ac:dyDescent="0.35">
      <c r="A70" s="5"/>
      <c r="B70" s="43"/>
      <c r="C70" s="17"/>
      <c r="D70" s="36"/>
      <c r="E70" s="92"/>
      <c r="F70" s="92"/>
      <c r="G70" s="92"/>
      <c r="H70" s="92"/>
      <c r="I70" s="92"/>
      <c r="J70" s="92"/>
    </row>
    <row r="71" spans="1:15" ht="15" customHeight="1" thickBot="1" x14ac:dyDescent="0.35">
      <c r="A71" s="5"/>
      <c r="B71" s="39" t="s">
        <v>116</v>
      </c>
      <c r="C71" s="72">
        <f>C63+C65</f>
        <v>0</v>
      </c>
      <c r="D71" s="72">
        <f>D63+D65</f>
        <v>0</v>
      </c>
      <c r="E71" s="72">
        <f>E63+E65</f>
        <v>0</v>
      </c>
      <c r="F71" s="72">
        <f>F63+F65</f>
        <v>0</v>
      </c>
      <c r="G71" s="71">
        <f>G63+G67</f>
        <v>100</v>
      </c>
      <c r="H71" s="73">
        <f>H63+H65+H67+H69</f>
        <v>300</v>
      </c>
      <c r="I71" s="73">
        <f>I63+I65+I67+I69</f>
        <v>400</v>
      </c>
      <c r="J71" s="75">
        <f>+I71+F71</f>
        <v>400</v>
      </c>
    </row>
    <row r="72" spans="1:15" ht="15" customHeight="1" thickBot="1" x14ac:dyDescent="0.35">
      <c r="A72" s="5"/>
      <c r="B72" s="43"/>
      <c r="C72" s="17"/>
      <c r="D72" s="36"/>
      <c r="E72" s="92"/>
      <c r="F72" s="92"/>
      <c r="G72" s="92"/>
      <c r="H72" s="92"/>
      <c r="I72" s="92"/>
      <c r="J72" s="92"/>
    </row>
    <row r="73" spans="1:15" ht="15" customHeight="1" thickBot="1" x14ac:dyDescent="0.35">
      <c r="A73" s="5"/>
      <c r="B73" s="218" t="s">
        <v>117</v>
      </c>
      <c r="C73" s="219"/>
      <c r="D73" s="232"/>
      <c r="E73" s="232"/>
      <c r="F73" s="233"/>
      <c r="G73" s="234">
        <f>+H73/H71</f>
        <v>0</v>
      </c>
      <c r="H73" s="235">
        <f>H71*'Start Here'!D25</f>
        <v>0</v>
      </c>
      <c r="I73" s="236">
        <f>+H73</f>
        <v>0</v>
      </c>
      <c r="J73" s="236">
        <f>+I73</f>
        <v>0</v>
      </c>
    </row>
    <row r="74" spans="1:15" ht="15" customHeight="1" thickBot="1" x14ac:dyDescent="0.35">
      <c r="A74" s="5"/>
      <c r="B74" s="43"/>
      <c r="C74" s="17"/>
      <c r="D74" s="36"/>
      <c r="E74" s="92"/>
      <c r="F74" s="92"/>
      <c r="G74" s="92"/>
      <c r="H74" s="92"/>
      <c r="I74" s="92"/>
      <c r="J74" s="92"/>
    </row>
    <row r="75" spans="1:15" ht="15" customHeight="1" thickBot="1" x14ac:dyDescent="0.35">
      <c r="A75" s="5"/>
      <c r="B75" s="39" t="s">
        <v>118</v>
      </c>
      <c r="C75" s="72">
        <f>C71</f>
        <v>0</v>
      </c>
      <c r="D75" s="72">
        <f>D71</f>
        <v>0</v>
      </c>
      <c r="E75" s="72">
        <f t="shared" ref="E75:G75" si="3">E71</f>
        <v>0</v>
      </c>
      <c r="F75" s="86">
        <f t="shared" si="3"/>
        <v>0</v>
      </c>
      <c r="G75" s="71">
        <f t="shared" si="3"/>
        <v>100</v>
      </c>
      <c r="H75" s="73">
        <f>H71+H73</f>
        <v>300</v>
      </c>
      <c r="I75" s="73">
        <f>I71+I73</f>
        <v>400</v>
      </c>
      <c r="J75" s="75">
        <f>+I75+F75</f>
        <v>400</v>
      </c>
    </row>
    <row r="76" spans="1:15" ht="15" customHeight="1" thickBot="1" x14ac:dyDescent="0.35">
      <c r="A76" s="5"/>
      <c r="B76" s="43"/>
      <c r="C76" s="17"/>
      <c r="D76" s="36"/>
      <c r="E76" s="92"/>
      <c r="F76" s="92"/>
      <c r="G76" s="92"/>
      <c r="H76" s="92"/>
      <c r="I76" s="92"/>
      <c r="J76" s="92"/>
    </row>
    <row r="77" spans="1:15" ht="15" customHeight="1" thickBot="1" x14ac:dyDescent="0.35">
      <c r="A77" s="5"/>
      <c r="B77" s="39" t="s">
        <v>119</v>
      </c>
      <c r="C77" s="72">
        <f>C12+C75</f>
        <v>0</v>
      </c>
      <c r="D77" s="72">
        <f t="shared" ref="D77:I77" si="4">D12+D75</f>
        <v>0</v>
      </c>
      <c r="E77" s="72">
        <f t="shared" si="4"/>
        <v>0</v>
      </c>
      <c r="F77" s="86">
        <f t="shared" si="4"/>
        <v>0</v>
      </c>
      <c r="G77" s="71">
        <f t="shared" si="4"/>
        <v>100</v>
      </c>
      <c r="H77" s="73">
        <f t="shared" si="4"/>
        <v>500</v>
      </c>
      <c r="I77" s="73">
        <f t="shared" si="4"/>
        <v>600</v>
      </c>
      <c r="J77" s="75">
        <f>+I77+F77</f>
        <v>600</v>
      </c>
      <c r="O77" s="41"/>
    </row>
    <row r="78" spans="1:15" ht="15" customHeight="1" x14ac:dyDescent="0.3">
      <c r="A78" s="5"/>
      <c r="B78" s="43"/>
      <c r="C78" s="17"/>
      <c r="D78" s="36"/>
      <c r="E78" s="92"/>
      <c r="F78" s="92"/>
      <c r="G78" s="92"/>
      <c r="H78" s="92"/>
      <c r="I78" s="92"/>
      <c r="J78" s="92"/>
    </row>
    <row r="79" spans="1:15" ht="15" customHeight="1" thickBot="1" x14ac:dyDescent="0.35">
      <c r="A79" s="5"/>
      <c r="B79" s="43"/>
      <c r="C79" s="17"/>
      <c r="D79" s="36"/>
      <c r="E79" s="138"/>
      <c r="F79" s="138"/>
      <c r="G79" s="138"/>
      <c r="H79" s="138"/>
      <c r="I79" s="138"/>
      <c r="J79" s="138"/>
    </row>
    <row r="80" spans="1:15" customFormat="1" ht="15" thickBot="1" x14ac:dyDescent="0.35">
      <c r="B80" s="401" t="s">
        <v>120</v>
      </c>
      <c r="C80" s="389" t="s">
        <v>121</v>
      </c>
      <c r="D80" s="390"/>
      <c r="E80" s="390"/>
      <c r="F80" s="391"/>
      <c r="G80" s="389" t="s">
        <v>100</v>
      </c>
      <c r="H80" s="390"/>
      <c r="I80" s="391"/>
      <c r="J80" s="119" t="s">
        <v>122</v>
      </c>
      <c r="L80" s="120" t="s">
        <v>122</v>
      </c>
    </row>
    <row r="81" spans="2:12" customFormat="1" ht="45.6" customHeight="1" thickBot="1" x14ac:dyDescent="0.35">
      <c r="B81" s="402"/>
      <c r="C81" s="116" t="s">
        <v>41</v>
      </c>
      <c r="D81" s="117" t="s">
        <v>34</v>
      </c>
      <c r="E81" s="117" t="s">
        <v>109</v>
      </c>
      <c r="F81" s="118" t="s">
        <v>123</v>
      </c>
      <c r="G81" s="116" t="s">
        <v>41</v>
      </c>
      <c r="H81" s="117" t="s">
        <v>111</v>
      </c>
      <c r="I81" s="118" t="s">
        <v>112</v>
      </c>
      <c r="J81" s="39" t="s">
        <v>124</v>
      </c>
      <c r="L81" s="133" t="s">
        <v>125</v>
      </c>
    </row>
    <row r="82" spans="2:12" customFormat="1" x14ac:dyDescent="0.3">
      <c r="B82" s="270" t="s">
        <v>79</v>
      </c>
      <c r="C82" s="90">
        <f t="shared" ref="C82:J85" si="5">C16+C22+C28+C34+C40+C46+C52+C58</f>
        <v>0</v>
      </c>
      <c r="D82" s="81">
        <f t="shared" si="5"/>
        <v>0</v>
      </c>
      <c r="E82" s="81">
        <f t="shared" si="5"/>
        <v>0</v>
      </c>
      <c r="F82" s="89">
        <f t="shared" si="5"/>
        <v>0</v>
      </c>
      <c r="G82" s="177">
        <f t="shared" si="5"/>
        <v>0</v>
      </c>
      <c r="H82" s="178">
        <f t="shared" si="5"/>
        <v>300</v>
      </c>
      <c r="I82" s="89">
        <f t="shared" si="5"/>
        <v>300</v>
      </c>
      <c r="J82" s="179">
        <f t="shared" si="5"/>
        <v>300</v>
      </c>
      <c r="L82" s="175">
        <f>J82/$J$86</f>
        <v>0.75</v>
      </c>
    </row>
    <row r="83" spans="2:12" customFormat="1" x14ac:dyDescent="0.3">
      <c r="B83" s="221" t="s">
        <v>80</v>
      </c>
      <c r="C83" s="226">
        <f t="shared" si="5"/>
        <v>0</v>
      </c>
      <c r="D83" s="63">
        <f t="shared" si="5"/>
        <v>0</v>
      </c>
      <c r="E83" s="63">
        <f t="shared" si="5"/>
        <v>0</v>
      </c>
      <c r="F83" s="64">
        <f t="shared" si="5"/>
        <v>0</v>
      </c>
      <c r="G83" s="87">
        <f t="shared" si="5"/>
        <v>100</v>
      </c>
      <c r="H83" s="68">
        <f t="shared" si="5"/>
        <v>0</v>
      </c>
      <c r="I83" s="64">
        <f t="shared" si="5"/>
        <v>100</v>
      </c>
      <c r="J83" s="65">
        <f t="shared" si="5"/>
        <v>100</v>
      </c>
      <c r="L83" s="176">
        <f t="shared" ref="L83:L86" si="6">J83/$J$86</f>
        <v>0.25</v>
      </c>
    </row>
    <row r="84" spans="2:12" customFormat="1" x14ac:dyDescent="0.3">
      <c r="B84" s="271" t="s">
        <v>81</v>
      </c>
      <c r="C84" s="226">
        <f t="shared" si="5"/>
        <v>0</v>
      </c>
      <c r="D84" s="63">
        <f t="shared" si="5"/>
        <v>0</v>
      </c>
      <c r="E84" s="63">
        <f t="shared" si="5"/>
        <v>0</v>
      </c>
      <c r="F84" s="64">
        <f t="shared" si="5"/>
        <v>0</v>
      </c>
      <c r="G84" s="87">
        <f t="shared" si="5"/>
        <v>0</v>
      </c>
      <c r="H84" s="68">
        <f t="shared" si="5"/>
        <v>0</v>
      </c>
      <c r="I84" s="64">
        <f t="shared" si="5"/>
        <v>0</v>
      </c>
      <c r="J84" s="65">
        <f t="shared" si="5"/>
        <v>0</v>
      </c>
      <c r="L84" s="176">
        <f t="shared" si="6"/>
        <v>0</v>
      </c>
    </row>
    <row r="85" spans="2:12" customFormat="1" ht="15" thickBot="1" x14ac:dyDescent="0.35">
      <c r="B85" s="273" t="s">
        <v>82</v>
      </c>
      <c r="C85" s="91">
        <f t="shared" si="5"/>
        <v>0</v>
      </c>
      <c r="D85" s="181">
        <f t="shared" si="5"/>
        <v>0</v>
      </c>
      <c r="E85" s="181">
        <f t="shared" si="5"/>
        <v>0</v>
      </c>
      <c r="F85" s="66">
        <f t="shared" si="5"/>
        <v>0</v>
      </c>
      <c r="G85" s="180">
        <f t="shared" si="5"/>
        <v>0</v>
      </c>
      <c r="H85" s="182">
        <f t="shared" si="5"/>
        <v>0</v>
      </c>
      <c r="I85" s="66">
        <f t="shared" si="5"/>
        <v>0</v>
      </c>
      <c r="J85" s="183">
        <f t="shared" si="5"/>
        <v>0</v>
      </c>
      <c r="L85" s="186">
        <f t="shared" si="6"/>
        <v>0</v>
      </c>
    </row>
    <row r="86" spans="2:12" customFormat="1" ht="15" thickBot="1" x14ac:dyDescent="0.35">
      <c r="B86" s="225"/>
      <c r="C86" s="227">
        <f>SUM(C82:C85)</f>
        <v>0</v>
      </c>
      <c r="D86" s="188">
        <f t="shared" ref="D86:J86" si="7">SUM(D82:D85)</f>
        <v>0</v>
      </c>
      <c r="E86" s="188">
        <f t="shared" si="7"/>
        <v>0</v>
      </c>
      <c r="F86" s="184">
        <f t="shared" si="7"/>
        <v>0</v>
      </c>
      <c r="G86" s="187">
        <f t="shared" si="7"/>
        <v>100</v>
      </c>
      <c r="H86" s="189">
        <f t="shared" si="7"/>
        <v>300</v>
      </c>
      <c r="I86" s="184">
        <f t="shared" si="7"/>
        <v>400</v>
      </c>
      <c r="J86" s="185">
        <f t="shared" si="7"/>
        <v>400</v>
      </c>
      <c r="L86" s="190">
        <f t="shared" si="6"/>
        <v>1</v>
      </c>
    </row>
    <row r="87" spans="2:12" ht="15" thickBot="1" x14ac:dyDescent="0.35">
      <c r="B87" s="43"/>
      <c r="C87" s="43"/>
      <c r="D87" s="43"/>
      <c r="E87" s="44"/>
      <c r="F87" s="44"/>
      <c r="G87" s="44"/>
      <c r="H87" s="44"/>
      <c r="I87" s="36"/>
      <c r="J87" s="36"/>
      <c r="K87"/>
    </row>
    <row r="88" spans="2:12" ht="15" thickBot="1" x14ac:dyDescent="0.35">
      <c r="C88" s="392" t="s">
        <v>34</v>
      </c>
      <c r="D88" s="393"/>
      <c r="E88" s="393"/>
      <c r="F88" s="394"/>
      <c r="G88" s="392" t="s">
        <v>41</v>
      </c>
      <c r="H88" s="393"/>
      <c r="I88" s="393"/>
      <c r="J88" s="394"/>
    </row>
    <row r="89" spans="2:12" x14ac:dyDescent="0.3">
      <c r="B89" s="395" t="s">
        <v>126</v>
      </c>
      <c r="C89" s="277">
        <f>'DMFA Contribution'!I5</f>
        <v>0</v>
      </c>
      <c r="D89" s="277">
        <f>'DMFA Contribution'!J5</f>
        <v>0</v>
      </c>
      <c r="E89" s="277">
        <f>'DMFA Contribution'!K5</f>
        <v>0</v>
      </c>
      <c r="F89" s="277">
        <f>'DMFA Contribution'!L5</f>
        <v>0</v>
      </c>
      <c r="G89" s="277">
        <f>'DMFA Contribution'!C5</f>
        <v>0</v>
      </c>
      <c r="H89" s="277">
        <f>'DMFA Contribution'!D5</f>
        <v>0</v>
      </c>
      <c r="I89" s="277">
        <f>'DMFA Contribution'!E5</f>
        <v>0</v>
      </c>
      <c r="J89" s="277">
        <f>'DMFA Contribution'!F5</f>
        <v>0</v>
      </c>
      <c r="K89" s="48"/>
      <c r="L89" s="46" t="s">
        <v>122</v>
      </c>
    </row>
    <row r="90" spans="2:12" ht="15" thickBot="1" x14ac:dyDescent="0.35">
      <c r="B90" s="396"/>
      <c r="C90" s="130">
        <f>'DMFA Contribution'!I77</f>
        <v>0</v>
      </c>
      <c r="D90" s="130">
        <f>'DMFA Contribution'!J77</f>
        <v>200</v>
      </c>
      <c r="E90" s="130">
        <f>'DMFA Contribution'!K77</f>
        <v>0</v>
      </c>
      <c r="F90" s="130">
        <f>'DMFA Contribution'!L77</f>
        <v>300</v>
      </c>
      <c r="G90" s="130">
        <f>'DMFA Contribution'!C77</f>
        <v>0</v>
      </c>
      <c r="H90" s="130">
        <f>'DMFA Contribution'!D77</f>
        <v>100</v>
      </c>
      <c r="I90" s="130">
        <f>'DMFA Contribution'!E77</f>
        <v>0</v>
      </c>
      <c r="J90" s="130">
        <f>'DMFA Contribution'!F77</f>
        <v>0</v>
      </c>
      <c r="K90" s="131"/>
      <c r="L90" s="132">
        <f>SUM(C90:J90)</f>
        <v>600</v>
      </c>
    </row>
    <row r="91" spans="2:12" ht="15" thickBot="1" x14ac:dyDescent="0.35">
      <c r="B91" s="397"/>
      <c r="C91" s="122">
        <f t="shared" ref="C91:J91" si="8">+C90/($I$63+$I$12+$I$65+$I$67)</f>
        <v>0</v>
      </c>
      <c r="D91" s="122">
        <f t="shared" si="8"/>
        <v>0.33333333333333331</v>
      </c>
      <c r="E91" s="122">
        <f t="shared" si="8"/>
        <v>0</v>
      </c>
      <c r="F91" s="122">
        <f t="shared" si="8"/>
        <v>0.5</v>
      </c>
      <c r="G91" s="122">
        <f t="shared" si="8"/>
        <v>0</v>
      </c>
      <c r="H91" s="122">
        <f t="shared" si="8"/>
        <v>0.16666666666666666</v>
      </c>
      <c r="I91" s="122">
        <f t="shared" si="8"/>
        <v>0</v>
      </c>
      <c r="J91" s="122">
        <f t="shared" si="8"/>
        <v>0</v>
      </c>
      <c r="K91" s="99"/>
      <c r="L91" s="95">
        <f>+L90/($I$63+$I$12+$I$65+$I$67)</f>
        <v>1</v>
      </c>
    </row>
    <row r="92" spans="2:12" ht="15" thickBot="1" x14ac:dyDescent="0.35">
      <c r="C92" s="48"/>
      <c r="D92" s="48"/>
      <c r="E92" s="48"/>
      <c r="F92" s="48"/>
      <c r="G92" s="48"/>
      <c r="H92" s="48"/>
      <c r="I92" s="48"/>
      <c r="J92" s="48"/>
      <c r="K92" s="48"/>
      <c r="L92" s="48"/>
    </row>
    <row r="93" spans="2:12" ht="15" thickBot="1" x14ac:dyDescent="0.35">
      <c r="B93" s="386" t="s">
        <v>127</v>
      </c>
      <c r="C93" s="46" t="s">
        <v>128</v>
      </c>
      <c r="D93" s="46" t="s">
        <v>129</v>
      </c>
      <c r="E93" s="46" t="s">
        <v>130</v>
      </c>
      <c r="F93" s="45" t="s">
        <v>131</v>
      </c>
      <c r="G93" s="45" t="s">
        <v>132</v>
      </c>
      <c r="H93" s="45" t="s">
        <v>133</v>
      </c>
      <c r="I93" s="45" t="s">
        <v>134</v>
      </c>
      <c r="J93" s="46" t="s">
        <v>135</v>
      </c>
      <c r="K93" s="48"/>
      <c r="L93" s="46" t="s">
        <v>122</v>
      </c>
    </row>
    <row r="94" spans="2:12" ht="15" thickBot="1" x14ac:dyDescent="0.35">
      <c r="B94" s="387"/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8"/>
      <c r="L94" s="98">
        <f>SUM(C94:J94)</f>
        <v>0</v>
      </c>
    </row>
    <row r="95" spans="2:12" ht="15" thickBot="1" x14ac:dyDescent="0.35">
      <c r="B95" s="388"/>
      <c r="C95" s="122">
        <f>IFERROR(C94/$I$20,0)</f>
        <v>0</v>
      </c>
      <c r="D95" s="122">
        <f>IFERROR(D94/$I$26,0)</f>
        <v>0</v>
      </c>
      <c r="E95" s="122">
        <f>IFERROR(E94/$I$32,0)</f>
        <v>0</v>
      </c>
      <c r="F95" s="122">
        <f>IFERROR(F94/$I$38,0)</f>
        <v>0</v>
      </c>
      <c r="G95" s="122">
        <f>IFERROR(G94/$I$44,0)</f>
        <v>0</v>
      </c>
      <c r="H95" s="122">
        <f>IFERROR(H94/$I$50,0)</f>
        <v>0</v>
      </c>
      <c r="I95" s="122">
        <f>IFERROR(I94/$I$56,0)</f>
        <v>0</v>
      </c>
      <c r="J95" s="122">
        <f>IFERROR(J94/$I$62,0)</f>
        <v>0</v>
      </c>
      <c r="K95" s="48"/>
      <c r="L95" s="97">
        <f>+L94/$I$63</f>
        <v>0</v>
      </c>
    </row>
    <row r="96" spans="2:12" ht="15" thickBot="1" x14ac:dyDescent="0.35"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pans="2:5" ht="15" thickBot="1" x14ac:dyDescent="0.35">
      <c r="C97" s="329" t="s">
        <v>136</v>
      </c>
      <c r="D97" s="330" t="s">
        <v>137</v>
      </c>
      <c r="E97" s="330" t="s">
        <v>138</v>
      </c>
    </row>
    <row r="98" spans="2:5" ht="15" thickBot="1" x14ac:dyDescent="0.35">
      <c r="B98" s="386" t="s">
        <v>139</v>
      </c>
      <c r="C98" s="46" t="s">
        <v>128</v>
      </c>
      <c r="D98" s="47">
        <v>0</v>
      </c>
      <c r="E98" s="240">
        <f>IFERROR(D98/I20,0)</f>
        <v>0</v>
      </c>
    </row>
    <row r="99" spans="2:5" ht="15" thickBot="1" x14ac:dyDescent="0.35">
      <c r="B99" s="387"/>
      <c r="C99" s="46" t="s">
        <v>129</v>
      </c>
      <c r="D99" s="47">
        <v>0</v>
      </c>
      <c r="E99" s="240">
        <f>IFERROR(D99/I26,0)</f>
        <v>0</v>
      </c>
    </row>
    <row r="100" spans="2:5" ht="15" thickBot="1" x14ac:dyDescent="0.35">
      <c r="B100" s="387"/>
      <c r="C100" s="46" t="s">
        <v>130</v>
      </c>
      <c r="D100" s="47">
        <v>0</v>
      </c>
      <c r="E100" s="240">
        <f>IFERROR(D100/I32,0)</f>
        <v>0</v>
      </c>
    </row>
    <row r="101" spans="2:5" ht="15" thickBot="1" x14ac:dyDescent="0.35">
      <c r="B101" s="387"/>
      <c r="C101" s="46" t="s">
        <v>131</v>
      </c>
      <c r="D101" s="47">
        <v>0</v>
      </c>
      <c r="E101" s="240">
        <f>IFERROR(D101/I38,0)</f>
        <v>0</v>
      </c>
    </row>
    <row r="102" spans="2:5" ht="15" thickBot="1" x14ac:dyDescent="0.35">
      <c r="B102" s="387"/>
      <c r="C102" s="46" t="s">
        <v>132</v>
      </c>
      <c r="D102" s="47">
        <v>0</v>
      </c>
      <c r="E102" s="240">
        <f>IFERROR(D102/I44,0)</f>
        <v>0</v>
      </c>
    </row>
    <row r="103" spans="2:5" ht="15" thickBot="1" x14ac:dyDescent="0.35">
      <c r="B103" s="387"/>
      <c r="C103" s="46" t="s">
        <v>133</v>
      </c>
      <c r="D103" s="47">
        <v>0</v>
      </c>
      <c r="E103" s="240">
        <f>IFERROR(D103/I50,0)</f>
        <v>0</v>
      </c>
    </row>
    <row r="104" spans="2:5" ht="15" thickBot="1" x14ac:dyDescent="0.35">
      <c r="B104" s="387"/>
      <c r="C104" s="46" t="s">
        <v>134</v>
      </c>
      <c r="D104" s="47">
        <v>0</v>
      </c>
      <c r="E104" s="240">
        <f>IFERROR(D104/I56,0)</f>
        <v>0</v>
      </c>
    </row>
    <row r="105" spans="2:5" ht="15" thickBot="1" x14ac:dyDescent="0.35">
      <c r="B105" s="387"/>
      <c r="C105" s="46" t="s">
        <v>135</v>
      </c>
      <c r="D105" s="47">
        <v>0</v>
      </c>
      <c r="E105" s="240">
        <f>IFERROR(D105/I63,0)</f>
        <v>0</v>
      </c>
    </row>
    <row r="106" spans="2:5" ht="15" thickBot="1" x14ac:dyDescent="0.35">
      <c r="B106" s="387"/>
      <c r="C106" s="46" t="s">
        <v>140</v>
      </c>
      <c r="D106" s="47">
        <v>0</v>
      </c>
      <c r="E106" s="240">
        <f>IFERROR(D106/I65,0)</f>
        <v>0</v>
      </c>
    </row>
    <row r="107" spans="2:5" ht="15" thickBot="1" x14ac:dyDescent="0.35">
      <c r="B107" s="387"/>
      <c r="C107" s="46" t="s">
        <v>141</v>
      </c>
      <c r="D107" s="47">
        <v>0</v>
      </c>
      <c r="E107" s="240">
        <f>IFERROR(D107/I67,0)</f>
        <v>0</v>
      </c>
    </row>
    <row r="108" spans="2:5" ht="15" thickBot="1" x14ac:dyDescent="0.35">
      <c r="B108" s="387"/>
      <c r="C108" s="46" t="s">
        <v>142</v>
      </c>
      <c r="D108" s="47">
        <v>0</v>
      </c>
      <c r="E108" s="240">
        <f>IFERROR(D108/I73,0)</f>
        <v>0</v>
      </c>
    </row>
    <row r="109" spans="2:5" ht="15" thickBot="1" x14ac:dyDescent="0.35">
      <c r="B109" s="388"/>
      <c r="C109" s="241" t="s">
        <v>122</v>
      </c>
      <c r="D109" s="98">
        <f>SUM(D98:D108)</f>
        <v>0</v>
      </c>
      <c r="E109" s="268">
        <f>IFERROR(D109/(I12+I63+I65+I67+I73),0)</f>
        <v>0</v>
      </c>
    </row>
  </sheetData>
  <mergeCells count="22">
    <mergeCell ref="C7:C9"/>
    <mergeCell ref="B80:B81"/>
    <mergeCell ref="C80:F80"/>
    <mergeCell ref="B3:J3"/>
    <mergeCell ref="B4:J4"/>
    <mergeCell ref="G6:I6"/>
    <mergeCell ref="J6:J9"/>
    <mergeCell ref="F7:F9"/>
    <mergeCell ref="D7:D9"/>
    <mergeCell ref="E7:E9"/>
    <mergeCell ref="I7:I9"/>
    <mergeCell ref="B8:B9"/>
    <mergeCell ref="C6:F6"/>
    <mergeCell ref="H7:H9"/>
    <mergeCell ref="G7:G9"/>
    <mergeCell ref="B93:B95"/>
    <mergeCell ref="B98:B109"/>
    <mergeCell ref="L10:O12"/>
    <mergeCell ref="G80:I80"/>
    <mergeCell ref="C88:F88"/>
    <mergeCell ref="G88:J88"/>
    <mergeCell ref="B89:B91"/>
  </mergeCells>
  <phoneticPr fontId="11" type="noConversion"/>
  <conditionalFormatting sqref="C80:C81">
    <cfRule type="beginsWith" dxfId="36" priority="9" operator="beginsWith" text="OK">
      <formula>LEFT(C80,LEN("OK"))="OK"</formula>
    </cfRule>
    <cfRule type="beginsWith" dxfId="35" priority="10" operator="beginsWith" text="BE AWARE:">
      <formula>LEFT(C80,LEN("BE AWARE:"))="BE AWARE:"</formula>
    </cfRule>
    <cfRule type="beginsWith" dxfId="34" priority="11" operator="beginsWith" text="ERROR:">
      <formula>LEFT(C80,LEN("ERROR:"))="ERROR:"</formula>
    </cfRule>
  </conditionalFormatting>
  <conditionalFormatting sqref="C95:L95 E98:E109">
    <cfRule type="cellIs" dxfId="33" priority="1" operator="greaterThan">
      <formula>1</formula>
    </cfRule>
  </conditionalFormatting>
  <conditionalFormatting sqref="D68">
    <cfRule type="cellIs" dxfId="32" priority="5" operator="lessThan">
      <formula>#REF!</formula>
    </cfRule>
  </conditionalFormatting>
  <conditionalFormatting sqref="D70">
    <cfRule type="cellIs" dxfId="31" priority="6" operator="lessThan">
      <formula>#REF!</formula>
    </cfRule>
  </conditionalFormatting>
  <conditionalFormatting sqref="D72 D74 D76">
    <cfRule type="cellIs" dxfId="30" priority="7" operator="lessThan">
      <formula>#REF!</formula>
    </cfRule>
  </conditionalFormatting>
  <conditionalFormatting sqref="D78:D79">
    <cfRule type="cellIs" dxfId="29" priority="19" operator="lessThan">
      <formula>#REF!</formula>
    </cfRule>
  </conditionalFormatting>
  <conditionalFormatting sqref="F12">
    <cfRule type="cellIs" dxfId="28" priority="29" operator="lessThan">
      <formula>#REF!</formula>
    </cfRule>
  </conditionalFormatting>
  <conditionalFormatting sqref="F62:F63">
    <cfRule type="cellIs" dxfId="27" priority="36" operator="lessThan">
      <formula>#REF!</formula>
    </cfRule>
  </conditionalFormatting>
  <conditionalFormatting sqref="F20:G20">
    <cfRule type="cellIs" dxfId="26" priority="34" operator="lessThan">
      <formula>#REF!</formula>
    </cfRule>
  </conditionalFormatting>
  <conditionalFormatting sqref="F26:G26">
    <cfRule type="cellIs" dxfId="25" priority="33" operator="lessThan">
      <formula>#REF!</formula>
    </cfRule>
  </conditionalFormatting>
  <conditionalFormatting sqref="F32:G32">
    <cfRule type="cellIs" dxfId="24" priority="32" operator="lessThan">
      <formula>#REF!</formula>
    </cfRule>
  </conditionalFormatting>
  <conditionalFormatting sqref="F38:G38">
    <cfRule type="cellIs" dxfId="23" priority="31" operator="lessThan">
      <formula>#REF!</formula>
    </cfRule>
  </conditionalFormatting>
  <conditionalFormatting sqref="F44:G44">
    <cfRule type="cellIs" dxfId="22" priority="22" operator="lessThan">
      <formula>#REF!</formula>
    </cfRule>
  </conditionalFormatting>
  <conditionalFormatting sqref="F50:G50">
    <cfRule type="cellIs" dxfId="21" priority="21" operator="lessThan">
      <formula>#REF!</formula>
    </cfRule>
  </conditionalFormatting>
  <conditionalFormatting sqref="F56:G56">
    <cfRule type="cellIs" dxfId="20" priority="20" operator="lessThan">
      <formula>#REF!</formula>
    </cfRule>
  </conditionalFormatting>
  <conditionalFormatting sqref="F67:G67">
    <cfRule type="cellIs" dxfId="19" priority="17" operator="lessThan">
      <formula>#REF!</formula>
    </cfRule>
  </conditionalFormatting>
  <conditionalFormatting sqref="G62">
    <cfRule type="cellIs" dxfId="18" priority="30" operator="lessThan">
      <formula>#REF!</formula>
    </cfRule>
  </conditionalFormatting>
  <conditionalFormatting sqref="H67 F69:H69">
    <cfRule type="cellIs" dxfId="17" priority="13" operator="greaterThan">
      <formula>#REF!</formula>
    </cfRule>
  </conditionalFormatting>
  <conditionalFormatting sqref="H73">
    <cfRule type="cellIs" dxfId="16" priority="4" operator="greaterThan">
      <formula>#REF!</formula>
    </cfRule>
  </conditionalFormatting>
  <conditionalFormatting sqref="I20 I26 I32 I38 I62">
    <cfRule type="cellIs" dxfId="15" priority="37" operator="greaterThan">
      <formula>#REF!</formula>
    </cfRule>
  </conditionalFormatting>
  <conditionalFormatting sqref="I44">
    <cfRule type="cellIs" dxfId="14" priority="28" operator="greaterThan">
      <formula>#REF!</formula>
    </cfRule>
  </conditionalFormatting>
  <conditionalFormatting sqref="I50">
    <cfRule type="cellIs" dxfId="13" priority="26" operator="greaterThan">
      <formula>#REF!</formula>
    </cfRule>
  </conditionalFormatting>
  <conditionalFormatting sqref="I56">
    <cfRule type="cellIs" dxfId="12" priority="24" operator="greaterThan">
      <formula>#REF!</formula>
    </cfRule>
  </conditionalFormatting>
  <conditionalFormatting sqref="I87:J87">
    <cfRule type="cellIs" dxfId="11" priority="18" operator="lessThan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E690-72E1-4915-9A72-C547ED15E6C0}">
  <sheetPr>
    <tabColor theme="9" tint="0.39997558519241921"/>
    <pageSetUpPr fitToPage="1"/>
  </sheetPr>
  <dimension ref="B1:K32"/>
  <sheetViews>
    <sheetView topLeftCell="B9" zoomScale="85" zoomScaleNormal="85" workbookViewId="0">
      <selection activeCell="I31" sqref="I31"/>
    </sheetView>
  </sheetViews>
  <sheetFormatPr defaultRowHeight="14.4" x14ac:dyDescent="0.3"/>
  <cols>
    <col min="1" max="1" width="3.109375" customWidth="1"/>
    <col min="2" max="2" width="2.5546875" customWidth="1"/>
    <col min="3" max="3" width="34.33203125" customWidth="1"/>
    <col min="4" max="4" width="35.5546875" customWidth="1"/>
    <col min="5" max="5" width="31.109375" customWidth="1"/>
    <col min="6" max="6" width="16" customWidth="1"/>
    <col min="7" max="8" width="10" customWidth="1"/>
    <col min="9" max="9" width="12" customWidth="1"/>
    <col min="10" max="10" width="2.5546875" customWidth="1"/>
    <col min="11" max="11" width="10" customWidth="1"/>
  </cols>
  <sheetData>
    <row r="1" spans="2:11" ht="15" thickBot="1" x14ac:dyDescent="0.35"/>
    <row r="2" spans="2:11" ht="26.25" customHeight="1" thickBot="1" x14ac:dyDescent="0.4">
      <c r="B2" s="110"/>
      <c r="C2" s="419" t="s">
        <v>143</v>
      </c>
      <c r="D2" s="420"/>
      <c r="E2" s="420"/>
      <c r="F2" s="420"/>
      <c r="G2" s="420"/>
      <c r="H2" s="420"/>
      <c r="I2" s="421"/>
      <c r="J2" s="111"/>
      <c r="K2" s="111"/>
    </row>
    <row r="3" spans="2:11" ht="63" customHeight="1" thickBot="1" x14ac:dyDescent="0.4">
      <c r="B3" s="110"/>
      <c r="C3" s="422" t="s">
        <v>144</v>
      </c>
      <c r="D3" s="423"/>
      <c r="E3" s="423"/>
      <c r="F3" s="423"/>
      <c r="G3" s="423"/>
      <c r="H3" s="423"/>
      <c r="I3" s="424"/>
      <c r="J3" s="111"/>
      <c r="K3" s="111"/>
    </row>
    <row r="4" spans="2:11" ht="15" thickBot="1" x14ac:dyDescent="0.35"/>
    <row r="5" spans="2:11" s="111" customFormat="1" ht="24.6" customHeight="1" thickBot="1" x14ac:dyDescent="0.4">
      <c r="C5" s="425">
        <f>'Start Here'!D20</f>
        <v>0</v>
      </c>
      <c r="D5" s="426"/>
      <c r="E5" s="426"/>
      <c r="F5" s="426"/>
      <c r="G5" s="426"/>
      <c r="H5" s="426"/>
      <c r="I5" s="427"/>
    </row>
    <row r="6" spans="2:11" s="111" customFormat="1" ht="12.75" customHeight="1" x14ac:dyDescent="0.35">
      <c r="C6" s="284"/>
      <c r="D6" s="285"/>
      <c r="E6" s="285"/>
      <c r="F6" s="285"/>
      <c r="G6" s="285"/>
      <c r="H6" s="285"/>
    </row>
    <row r="7" spans="2:11" ht="15" thickBot="1" x14ac:dyDescent="0.35">
      <c r="B7" s="414"/>
      <c r="C7" s="414"/>
      <c r="D7" s="414"/>
      <c r="E7" s="414"/>
      <c r="F7" s="414"/>
      <c r="G7" s="414"/>
      <c r="H7" s="414"/>
      <c r="I7" s="414"/>
    </row>
    <row r="8" spans="2:11" ht="15" thickBot="1" x14ac:dyDescent="0.35">
      <c r="B8" s="286"/>
      <c r="C8" s="415" t="s">
        <v>145</v>
      </c>
      <c r="D8" s="416"/>
      <c r="E8" s="416"/>
      <c r="F8" s="416"/>
      <c r="G8" s="416"/>
      <c r="H8" s="416"/>
      <c r="I8" s="417"/>
    </row>
    <row r="9" spans="2:11" ht="45" customHeight="1" x14ac:dyDescent="0.3">
      <c r="B9" s="418"/>
      <c r="C9" s="316" t="s">
        <v>146</v>
      </c>
      <c r="D9" s="317" t="s">
        <v>147</v>
      </c>
      <c r="E9" s="317" t="s">
        <v>148</v>
      </c>
      <c r="F9" s="318" t="s">
        <v>149</v>
      </c>
      <c r="G9" s="318" t="s">
        <v>150</v>
      </c>
      <c r="H9" s="318" t="s">
        <v>151</v>
      </c>
      <c r="I9" s="244" t="s">
        <v>152</v>
      </c>
    </row>
    <row r="10" spans="2:11" x14ac:dyDescent="0.3">
      <c r="B10" s="418"/>
      <c r="C10" s="319" t="s">
        <v>153</v>
      </c>
      <c r="D10" s="320" t="s">
        <v>154</v>
      </c>
      <c r="E10" s="320" t="s">
        <v>155</v>
      </c>
      <c r="F10" s="321" t="s">
        <v>156</v>
      </c>
      <c r="G10" s="321" t="s">
        <v>157</v>
      </c>
      <c r="H10" s="321" t="s">
        <v>158</v>
      </c>
      <c r="I10" s="245" t="s">
        <v>159</v>
      </c>
    </row>
    <row r="11" spans="2:11" x14ac:dyDescent="0.3">
      <c r="B11" s="418"/>
      <c r="C11" s="254" t="s">
        <v>160</v>
      </c>
      <c r="D11" s="114" t="s">
        <v>161</v>
      </c>
      <c r="E11" s="114"/>
      <c r="F11" s="115" t="s">
        <v>162</v>
      </c>
      <c r="G11" s="121">
        <v>1500</v>
      </c>
      <c r="H11" s="121">
        <v>76</v>
      </c>
      <c r="I11" s="263">
        <f t="shared" ref="I11:I13" si="0">+H11*G11</f>
        <v>114000</v>
      </c>
    </row>
    <row r="12" spans="2:11" x14ac:dyDescent="0.3">
      <c r="B12" s="418"/>
      <c r="C12" s="254" t="s">
        <v>160</v>
      </c>
      <c r="D12" s="114" t="s">
        <v>163</v>
      </c>
      <c r="E12" s="114"/>
      <c r="F12" s="115" t="s">
        <v>162</v>
      </c>
      <c r="G12" s="121">
        <v>250</v>
      </c>
      <c r="H12" s="121">
        <v>66</v>
      </c>
      <c r="I12" s="263">
        <f t="shared" si="0"/>
        <v>16500</v>
      </c>
    </row>
    <row r="13" spans="2:11" x14ac:dyDescent="0.3">
      <c r="B13" s="418"/>
      <c r="C13" s="254" t="s">
        <v>160</v>
      </c>
      <c r="D13" s="114" t="s">
        <v>164</v>
      </c>
      <c r="E13" s="114"/>
      <c r="F13" s="115" t="s">
        <v>162</v>
      </c>
      <c r="G13" s="121">
        <v>500</v>
      </c>
      <c r="H13" s="121">
        <v>109</v>
      </c>
      <c r="I13" s="263">
        <f t="shared" si="0"/>
        <v>54500</v>
      </c>
    </row>
    <row r="14" spans="2:11" x14ac:dyDescent="0.3">
      <c r="B14" s="418"/>
      <c r="C14" s="254" t="s">
        <v>160</v>
      </c>
      <c r="D14" s="114" t="s">
        <v>164</v>
      </c>
      <c r="E14" s="114"/>
      <c r="F14" s="115" t="s">
        <v>165</v>
      </c>
      <c r="G14" s="121">
        <v>85</v>
      </c>
      <c r="H14" s="121">
        <v>241</v>
      </c>
      <c r="I14" s="263">
        <f>+H14*G14</f>
        <v>20485</v>
      </c>
    </row>
    <row r="15" spans="2:11" x14ac:dyDescent="0.3">
      <c r="B15" s="418"/>
      <c r="C15" s="254"/>
      <c r="D15" s="114"/>
      <c r="E15" s="114"/>
      <c r="F15" s="115"/>
      <c r="G15" s="121">
        <v>0</v>
      </c>
      <c r="H15" s="121">
        <v>0</v>
      </c>
      <c r="I15" s="263">
        <f t="shared" ref="I15:I28" si="1">+H15*G15</f>
        <v>0</v>
      </c>
    </row>
    <row r="16" spans="2:11" x14ac:dyDescent="0.3">
      <c r="B16" s="418"/>
      <c r="C16" s="254"/>
      <c r="D16" s="114"/>
      <c r="E16" s="114"/>
      <c r="F16" s="115"/>
      <c r="G16" s="121">
        <v>0</v>
      </c>
      <c r="H16" s="121">
        <v>0</v>
      </c>
      <c r="I16" s="263">
        <f t="shared" ref="I16:I23" si="2">+H16*G16</f>
        <v>0</v>
      </c>
    </row>
    <row r="17" spans="2:9" x14ac:dyDescent="0.3">
      <c r="B17" s="418"/>
      <c r="C17" s="254"/>
      <c r="D17" s="114"/>
      <c r="E17" s="114"/>
      <c r="F17" s="115"/>
      <c r="G17" s="121">
        <v>0</v>
      </c>
      <c r="H17" s="121">
        <v>0</v>
      </c>
      <c r="I17" s="263">
        <f t="shared" si="2"/>
        <v>0</v>
      </c>
    </row>
    <row r="18" spans="2:9" x14ac:dyDescent="0.3">
      <c r="B18" s="418"/>
      <c r="C18" s="254"/>
      <c r="D18" s="114"/>
      <c r="E18" s="114"/>
      <c r="F18" s="115"/>
      <c r="G18" s="121">
        <v>0</v>
      </c>
      <c r="H18" s="121">
        <v>0</v>
      </c>
      <c r="I18" s="263">
        <f t="shared" si="2"/>
        <v>0</v>
      </c>
    </row>
    <row r="19" spans="2:9" x14ac:dyDescent="0.3">
      <c r="B19" s="418"/>
      <c r="C19" s="254"/>
      <c r="D19" s="114"/>
      <c r="E19" s="114"/>
      <c r="F19" s="115"/>
      <c r="G19" s="121">
        <v>0</v>
      </c>
      <c r="H19" s="121">
        <v>0</v>
      </c>
      <c r="I19" s="263">
        <f t="shared" ref="I19:I22" si="3">+H19*G19</f>
        <v>0</v>
      </c>
    </row>
    <row r="20" spans="2:9" x14ac:dyDescent="0.3">
      <c r="B20" s="418"/>
      <c r="C20" s="254"/>
      <c r="D20" s="114"/>
      <c r="E20" s="114"/>
      <c r="F20" s="115"/>
      <c r="G20" s="121">
        <v>0</v>
      </c>
      <c r="H20" s="121">
        <v>0</v>
      </c>
      <c r="I20" s="263">
        <f t="shared" si="3"/>
        <v>0</v>
      </c>
    </row>
    <row r="21" spans="2:9" x14ac:dyDescent="0.3">
      <c r="B21" s="418"/>
      <c r="C21" s="254"/>
      <c r="D21" s="114"/>
      <c r="E21" s="114"/>
      <c r="F21" s="115"/>
      <c r="G21" s="121">
        <v>0</v>
      </c>
      <c r="H21" s="121">
        <v>0</v>
      </c>
      <c r="I21" s="263">
        <f t="shared" si="3"/>
        <v>0</v>
      </c>
    </row>
    <row r="22" spans="2:9" x14ac:dyDescent="0.3">
      <c r="B22" s="418"/>
      <c r="C22" s="254"/>
      <c r="D22" s="114"/>
      <c r="E22" s="114"/>
      <c r="F22" s="115"/>
      <c r="G22" s="121">
        <v>0</v>
      </c>
      <c r="H22" s="121">
        <v>0</v>
      </c>
      <c r="I22" s="263">
        <f t="shared" si="3"/>
        <v>0</v>
      </c>
    </row>
    <row r="23" spans="2:9" x14ac:dyDescent="0.3">
      <c r="B23" s="418"/>
      <c r="C23" s="254"/>
      <c r="D23" s="114"/>
      <c r="E23" s="114"/>
      <c r="F23" s="115"/>
      <c r="G23" s="121">
        <v>0</v>
      </c>
      <c r="H23" s="121">
        <v>0</v>
      </c>
      <c r="I23" s="263">
        <f t="shared" si="2"/>
        <v>0</v>
      </c>
    </row>
    <row r="24" spans="2:9" x14ac:dyDescent="0.3">
      <c r="B24" s="418"/>
      <c r="C24" s="254"/>
      <c r="D24" s="114"/>
      <c r="E24" s="114"/>
      <c r="F24" s="115"/>
      <c r="G24" s="121">
        <v>0</v>
      </c>
      <c r="H24" s="121">
        <v>0</v>
      </c>
      <c r="I24" s="263">
        <f t="shared" si="1"/>
        <v>0</v>
      </c>
    </row>
    <row r="25" spans="2:9" x14ac:dyDescent="0.3">
      <c r="B25" s="418"/>
      <c r="C25" s="254"/>
      <c r="D25" s="114"/>
      <c r="E25" s="114"/>
      <c r="F25" s="115"/>
      <c r="G25" s="121">
        <v>0</v>
      </c>
      <c r="H25" s="121">
        <v>0</v>
      </c>
      <c r="I25" s="263">
        <f t="shared" si="1"/>
        <v>0</v>
      </c>
    </row>
    <row r="26" spans="2:9" x14ac:dyDescent="0.3">
      <c r="B26" s="418"/>
      <c r="C26" s="254"/>
      <c r="D26" s="114"/>
      <c r="E26" s="114"/>
      <c r="F26" s="115"/>
      <c r="G26" s="121"/>
      <c r="H26" s="121"/>
      <c r="I26" s="263"/>
    </row>
    <row r="27" spans="2:9" x14ac:dyDescent="0.3">
      <c r="B27" s="418"/>
      <c r="C27" s="254"/>
      <c r="D27" s="114"/>
      <c r="E27" s="114"/>
      <c r="F27" s="115"/>
      <c r="G27" s="121">
        <v>0</v>
      </c>
      <c r="H27" s="121">
        <v>0</v>
      </c>
      <c r="I27" s="263">
        <f t="shared" si="1"/>
        <v>0</v>
      </c>
    </row>
    <row r="28" spans="2:9" x14ac:dyDescent="0.3">
      <c r="B28" s="418"/>
      <c r="C28" s="254"/>
      <c r="D28" s="114"/>
      <c r="E28" s="114"/>
      <c r="F28" s="115"/>
      <c r="G28" s="121">
        <v>0</v>
      </c>
      <c r="H28" s="121">
        <v>0</v>
      </c>
      <c r="I28" s="263">
        <f t="shared" si="1"/>
        <v>0</v>
      </c>
    </row>
    <row r="29" spans="2:9" ht="15" thickBot="1" x14ac:dyDescent="0.35">
      <c r="B29" s="418"/>
      <c r="C29" s="255" t="s">
        <v>166</v>
      </c>
      <c r="D29" s="246"/>
      <c r="E29" s="246"/>
      <c r="F29" s="247"/>
      <c r="G29" s="248"/>
      <c r="H29" s="248"/>
      <c r="I29" s="249"/>
    </row>
    <row r="30" spans="2:9" x14ac:dyDescent="0.3">
      <c r="B30" s="418"/>
      <c r="C30" s="288"/>
      <c r="D30" s="288"/>
      <c r="E30" s="289"/>
      <c r="F30" s="256"/>
      <c r="G30" s="250"/>
      <c r="H30" s="251" t="s">
        <v>167</v>
      </c>
      <c r="I30" s="260">
        <f>SUM(I11:I29)</f>
        <v>205485</v>
      </c>
    </row>
    <row r="31" spans="2:9" x14ac:dyDescent="0.3">
      <c r="B31" s="418"/>
      <c r="C31" s="290"/>
      <c r="D31" s="290"/>
      <c r="E31" s="291"/>
      <c r="F31" s="258"/>
      <c r="G31" s="112"/>
      <c r="H31" s="113" t="s">
        <v>168</v>
      </c>
      <c r="I31" s="261">
        <f>'YEARLY Budget'!H84</f>
        <v>0</v>
      </c>
    </row>
    <row r="32" spans="2:9" ht="15" thickBot="1" x14ac:dyDescent="0.35">
      <c r="B32" s="418"/>
      <c r="C32" s="290"/>
      <c r="D32" s="290"/>
      <c r="E32" s="291"/>
      <c r="F32" s="257"/>
      <c r="G32" s="252"/>
      <c r="H32" s="253" t="s">
        <v>169</v>
      </c>
      <c r="I32" s="262">
        <f>I30-I31</f>
        <v>205485</v>
      </c>
    </row>
  </sheetData>
  <mergeCells count="6">
    <mergeCell ref="B7:I7"/>
    <mergeCell ref="C8:I8"/>
    <mergeCell ref="B9:B32"/>
    <mergeCell ref="C2:I2"/>
    <mergeCell ref="C3:I3"/>
    <mergeCell ref="C5:I5"/>
  </mergeCells>
  <pageMargins left="0.39370078740157483" right="0.39370078740157483" top="0.74803149606299213" bottom="0.74803149606299213" header="0.31496062992125984" footer="0.31496062992125984"/>
  <pageSetup paperSize="9" scale="96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F510-3D9E-4B4B-A1FD-D304ED5F6792}">
  <sheetPr>
    <tabColor theme="9" tint="0.39997558519241921"/>
    <pageSetUpPr fitToPage="1"/>
  </sheetPr>
  <dimension ref="B1:K19"/>
  <sheetViews>
    <sheetView zoomScale="85" zoomScaleNormal="85" workbookViewId="0">
      <selection activeCell="B7" sqref="B7:I7"/>
    </sheetView>
  </sheetViews>
  <sheetFormatPr defaultRowHeight="14.4" x14ac:dyDescent="0.3"/>
  <cols>
    <col min="1" max="1" width="3.109375" customWidth="1"/>
    <col min="2" max="2" width="2.5546875" customWidth="1"/>
    <col min="3" max="3" width="34.33203125" customWidth="1"/>
    <col min="4" max="4" width="35.5546875" customWidth="1"/>
    <col min="5" max="5" width="24.44140625" customWidth="1"/>
    <col min="6" max="6" width="16" customWidth="1"/>
    <col min="7" max="7" width="17.33203125" customWidth="1"/>
    <col min="8" max="8" width="18.88671875" customWidth="1"/>
    <col min="9" max="9" width="12" customWidth="1"/>
    <col min="10" max="10" width="2.5546875" customWidth="1"/>
    <col min="11" max="11" width="10" customWidth="1"/>
  </cols>
  <sheetData>
    <row r="1" spans="2:11" ht="15" thickBot="1" x14ac:dyDescent="0.35"/>
    <row r="2" spans="2:11" ht="26.25" customHeight="1" thickBot="1" x14ac:dyDescent="0.4">
      <c r="B2" s="110"/>
      <c r="C2" s="419" t="s">
        <v>143</v>
      </c>
      <c r="D2" s="420"/>
      <c r="E2" s="420"/>
      <c r="F2" s="420"/>
      <c r="G2" s="420"/>
      <c r="H2" s="420"/>
      <c r="I2" s="421"/>
      <c r="J2" s="111"/>
      <c r="K2" s="111"/>
    </row>
    <row r="3" spans="2:11" ht="61.2" customHeight="1" thickBot="1" x14ac:dyDescent="0.4">
      <c r="B3" s="110"/>
      <c r="C3" s="422" t="s">
        <v>170</v>
      </c>
      <c r="D3" s="423"/>
      <c r="E3" s="423"/>
      <c r="F3" s="423"/>
      <c r="G3" s="423"/>
      <c r="H3" s="423"/>
      <c r="I3" s="424"/>
      <c r="J3" s="111"/>
      <c r="K3" s="111"/>
    </row>
    <row r="4" spans="2:11" ht="15" thickBot="1" x14ac:dyDescent="0.35"/>
    <row r="5" spans="2:11" s="111" customFormat="1" ht="24.6" customHeight="1" thickBot="1" x14ac:dyDescent="0.4">
      <c r="C5" s="425">
        <f>'Start Here'!D20</f>
        <v>0</v>
      </c>
      <c r="D5" s="426"/>
      <c r="E5" s="426"/>
      <c r="F5" s="426"/>
      <c r="G5" s="426"/>
      <c r="H5" s="426"/>
      <c r="I5" s="427"/>
    </row>
    <row r="6" spans="2:11" s="111" customFormat="1" ht="12.75" customHeight="1" x14ac:dyDescent="0.35">
      <c r="C6" s="284"/>
      <c r="D6" s="285"/>
      <c r="E6" s="285"/>
      <c r="F6" s="285"/>
      <c r="G6" s="285"/>
      <c r="H6" s="285"/>
    </row>
    <row r="7" spans="2:11" ht="15" thickBot="1" x14ac:dyDescent="0.35">
      <c r="B7" s="414"/>
      <c r="C7" s="414"/>
      <c r="D7" s="414"/>
      <c r="E7" s="414"/>
      <c r="F7" s="414"/>
      <c r="G7" s="414"/>
      <c r="H7" s="414"/>
      <c r="I7" s="414"/>
    </row>
    <row r="8" spans="2:11" ht="45" customHeight="1" x14ac:dyDescent="0.3">
      <c r="B8" s="418"/>
      <c r="C8" s="322" t="s">
        <v>171</v>
      </c>
      <c r="D8" s="322" t="s">
        <v>172</v>
      </c>
      <c r="E8" s="322" t="s">
        <v>148</v>
      </c>
      <c r="F8" s="318" t="s">
        <v>173</v>
      </c>
      <c r="G8" s="318" t="s">
        <v>174</v>
      </c>
      <c r="H8" s="318" t="s">
        <v>175</v>
      </c>
      <c r="I8" s="244" t="s">
        <v>176</v>
      </c>
    </row>
    <row r="9" spans="2:11" ht="14.4" customHeight="1" x14ac:dyDescent="0.3">
      <c r="B9" s="418"/>
      <c r="C9" s="323" t="s">
        <v>153</v>
      </c>
      <c r="D9" s="321" t="s">
        <v>154</v>
      </c>
      <c r="E9" s="321" t="s">
        <v>155</v>
      </c>
      <c r="F9" s="321" t="s">
        <v>156</v>
      </c>
      <c r="G9" s="321" t="s">
        <v>157</v>
      </c>
      <c r="H9" s="321" t="s">
        <v>158</v>
      </c>
      <c r="I9" s="245" t="s">
        <v>159</v>
      </c>
    </row>
    <row r="10" spans="2:11" ht="28.8" x14ac:dyDescent="0.3">
      <c r="B10" s="418"/>
      <c r="C10" s="295" t="s">
        <v>177</v>
      </c>
      <c r="D10" s="296" t="s">
        <v>178</v>
      </c>
      <c r="E10" s="296" t="s">
        <v>179</v>
      </c>
      <c r="F10" s="296" t="s">
        <v>180</v>
      </c>
      <c r="G10" s="293">
        <v>1</v>
      </c>
      <c r="H10" s="293">
        <v>350000</v>
      </c>
      <c r="I10" s="294">
        <f t="shared" ref="I10:I12" si="0">+H10*G10</f>
        <v>350000</v>
      </c>
    </row>
    <row r="11" spans="2:11" ht="14.4" customHeight="1" x14ac:dyDescent="0.3">
      <c r="B11" s="418"/>
      <c r="C11" s="295" t="s">
        <v>181</v>
      </c>
      <c r="D11" s="295" t="s">
        <v>181</v>
      </c>
      <c r="E11" s="296" t="s">
        <v>179</v>
      </c>
      <c r="F11" s="296" t="s">
        <v>182</v>
      </c>
      <c r="G11" s="293">
        <v>350</v>
      </c>
      <c r="H11" s="293">
        <v>65</v>
      </c>
      <c r="I11" s="294">
        <f t="shared" si="0"/>
        <v>22750</v>
      </c>
    </row>
    <row r="12" spans="2:11" ht="14.4" customHeight="1" x14ac:dyDescent="0.3">
      <c r="B12" s="418"/>
      <c r="C12" s="295"/>
      <c r="D12" s="296"/>
      <c r="E12" s="296"/>
      <c r="F12" s="296"/>
      <c r="G12" s="293">
        <v>0</v>
      </c>
      <c r="H12" s="293">
        <v>0</v>
      </c>
      <c r="I12" s="294">
        <f t="shared" si="0"/>
        <v>0</v>
      </c>
    </row>
    <row r="13" spans="2:11" ht="14.4" customHeight="1" x14ac:dyDescent="0.3">
      <c r="B13" s="418"/>
      <c r="C13" s="295"/>
      <c r="D13" s="296"/>
      <c r="E13" s="296"/>
      <c r="F13" s="296"/>
      <c r="G13" s="293">
        <v>0</v>
      </c>
      <c r="H13" s="293">
        <v>0</v>
      </c>
      <c r="I13" s="294">
        <f>+H13*G13</f>
        <v>0</v>
      </c>
    </row>
    <row r="14" spans="2:11" ht="14.4" customHeight="1" x14ac:dyDescent="0.3">
      <c r="B14" s="418"/>
      <c r="C14" s="295"/>
      <c r="D14" s="296"/>
      <c r="E14" s="296"/>
      <c r="F14" s="296"/>
      <c r="G14" s="293">
        <v>0</v>
      </c>
      <c r="H14" s="293">
        <v>0</v>
      </c>
      <c r="I14" s="294">
        <f t="shared" ref="I14:I15" si="1">+H14*G14</f>
        <v>0</v>
      </c>
    </row>
    <row r="15" spans="2:11" ht="14.4" customHeight="1" x14ac:dyDescent="0.3">
      <c r="B15" s="418"/>
      <c r="C15" s="295"/>
      <c r="D15" s="296"/>
      <c r="E15" s="296"/>
      <c r="F15" s="296"/>
      <c r="G15" s="293">
        <v>0</v>
      </c>
      <c r="H15" s="293">
        <v>0</v>
      </c>
      <c r="I15" s="294">
        <f t="shared" si="1"/>
        <v>0</v>
      </c>
    </row>
    <row r="16" spans="2:11" ht="15" thickBot="1" x14ac:dyDescent="0.35">
      <c r="B16" s="418"/>
      <c r="C16" s="255" t="s">
        <v>166</v>
      </c>
      <c r="D16" s="246"/>
      <c r="E16" s="246"/>
      <c r="F16" s="247"/>
      <c r="G16" s="248"/>
      <c r="H16" s="248"/>
      <c r="I16" s="249"/>
    </row>
    <row r="17" spans="2:9" x14ac:dyDescent="0.3">
      <c r="B17" s="418"/>
      <c r="C17" s="288"/>
      <c r="D17" s="288"/>
      <c r="E17" s="289"/>
      <c r="F17" s="256"/>
      <c r="G17" s="250"/>
      <c r="H17" s="251" t="s">
        <v>183</v>
      </c>
      <c r="I17" s="260">
        <f>SUM(I10:I16)</f>
        <v>372750</v>
      </c>
    </row>
    <row r="18" spans="2:9" ht="14.4" customHeight="1" x14ac:dyDescent="0.3">
      <c r="B18" s="418"/>
      <c r="C18" s="428" t="s">
        <v>184</v>
      </c>
      <c r="D18" s="428"/>
      <c r="E18" s="429"/>
      <c r="F18" s="258"/>
      <c r="G18" s="112"/>
      <c r="H18" s="113" t="s">
        <v>185</v>
      </c>
      <c r="I18" s="261">
        <f>'YEARLY Budget'!I85</f>
        <v>0</v>
      </c>
    </row>
    <row r="19" spans="2:9" ht="15" thickBot="1" x14ac:dyDescent="0.35">
      <c r="C19" s="428"/>
      <c r="D19" s="428"/>
      <c r="E19" s="429"/>
      <c r="F19" s="257"/>
      <c r="G19" s="252"/>
      <c r="H19" s="253" t="s">
        <v>169</v>
      </c>
      <c r="I19" s="262">
        <f>I17-I18</f>
        <v>372750</v>
      </c>
    </row>
  </sheetData>
  <mergeCells count="6">
    <mergeCell ref="B8:B18"/>
    <mergeCell ref="C2:I2"/>
    <mergeCell ref="C3:I3"/>
    <mergeCell ref="C5:I5"/>
    <mergeCell ref="B7:I7"/>
    <mergeCell ref="C18:E19"/>
  </mergeCells>
  <pageMargins left="0.39370078740157483" right="0.39370078740157483" top="0.74803149606299213" bottom="0.74803149606299213" header="0.31496062992125984" footer="0.31496062992125984"/>
  <pageSetup paperSize="9" scale="96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624A-DA6B-4368-B872-224BEE62121E}">
  <sheetPr>
    <tabColor theme="9" tint="0.39997558519241921"/>
    <pageSetUpPr fitToPage="1"/>
  </sheetPr>
  <dimension ref="B1:K24"/>
  <sheetViews>
    <sheetView topLeftCell="C8" zoomScale="85" zoomScaleNormal="85" workbookViewId="0">
      <selection activeCell="I22" sqref="I22"/>
    </sheetView>
  </sheetViews>
  <sheetFormatPr defaultRowHeight="14.4" x14ac:dyDescent="0.3"/>
  <cols>
    <col min="1" max="1" width="3.109375" customWidth="1"/>
    <col min="2" max="2" width="2.5546875" customWidth="1"/>
    <col min="3" max="3" width="34.33203125" customWidth="1"/>
    <col min="4" max="4" width="35.5546875" customWidth="1"/>
    <col min="5" max="5" width="31.109375" customWidth="1"/>
    <col min="6" max="6" width="16" customWidth="1"/>
    <col min="7" max="8" width="10" customWidth="1"/>
    <col min="9" max="9" width="12" customWidth="1"/>
    <col min="10" max="10" width="2.5546875" customWidth="1"/>
    <col min="11" max="11" width="10.44140625" customWidth="1"/>
  </cols>
  <sheetData>
    <row r="1" spans="2:11" ht="15" thickBot="1" x14ac:dyDescent="0.35"/>
    <row r="2" spans="2:11" ht="26.25" customHeight="1" thickBot="1" x14ac:dyDescent="0.4">
      <c r="B2" s="110"/>
      <c r="C2" s="419" t="s">
        <v>143</v>
      </c>
      <c r="D2" s="420"/>
      <c r="E2" s="420"/>
      <c r="F2" s="420"/>
      <c r="G2" s="420"/>
      <c r="H2" s="420"/>
      <c r="I2" s="421"/>
      <c r="J2" s="111"/>
      <c r="K2" s="111"/>
    </row>
    <row r="3" spans="2:11" ht="63.6" customHeight="1" thickBot="1" x14ac:dyDescent="0.4">
      <c r="B3" s="110"/>
      <c r="C3" s="422" t="s">
        <v>186</v>
      </c>
      <c r="D3" s="423"/>
      <c r="E3" s="423"/>
      <c r="F3" s="423"/>
      <c r="G3" s="423"/>
      <c r="H3" s="423"/>
      <c r="I3" s="424"/>
      <c r="J3" s="111"/>
      <c r="K3" s="111"/>
    </row>
    <row r="4" spans="2:11" ht="15" thickBot="1" x14ac:dyDescent="0.35"/>
    <row r="5" spans="2:11" s="111" customFormat="1" ht="24.6" customHeight="1" thickBot="1" x14ac:dyDescent="0.4">
      <c r="C5" s="425">
        <f>'Start Here'!D20</f>
        <v>0</v>
      </c>
      <c r="D5" s="426"/>
      <c r="E5" s="426"/>
      <c r="F5" s="426"/>
      <c r="G5" s="426"/>
      <c r="H5" s="426"/>
      <c r="I5" s="427"/>
    </row>
    <row r="6" spans="2:11" s="111" customFormat="1" ht="12.75" customHeight="1" x14ac:dyDescent="0.35">
      <c r="C6" s="284"/>
      <c r="D6" s="285"/>
      <c r="E6" s="285"/>
      <c r="F6" s="285"/>
      <c r="G6" s="285"/>
      <c r="H6" s="285"/>
    </row>
    <row r="7" spans="2:11" ht="15" thickBot="1" x14ac:dyDescent="0.35">
      <c r="B7" s="414"/>
      <c r="C7" s="414"/>
      <c r="D7" s="414"/>
      <c r="E7" s="414"/>
      <c r="F7" s="414"/>
      <c r="G7" s="414"/>
      <c r="H7" s="414"/>
      <c r="I7" s="414"/>
    </row>
    <row r="8" spans="2:11" ht="15" thickBot="1" x14ac:dyDescent="0.35">
      <c r="B8" s="286"/>
      <c r="C8" s="415" t="s">
        <v>145</v>
      </c>
      <c r="D8" s="416"/>
      <c r="E8" s="416"/>
      <c r="F8" s="416"/>
      <c r="G8" s="416"/>
      <c r="H8" s="416"/>
      <c r="I8" s="417"/>
    </row>
    <row r="9" spans="2:11" ht="45" customHeight="1" x14ac:dyDescent="0.3">
      <c r="B9" s="418"/>
      <c r="C9" s="316" t="s">
        <v>187</v>
      </c>
      <c r="D9" s="317" t="s">
        <v>147</v>
      </c>
      <c r="E9" s="317" t="s">
        <v>148</v>
      </c>
      <c r="F9" s="318" t="s">
        <v>149</v>
      </c>
      <c r="G9" s="318" t="s">
        <v>150</v>
      </c>
      <c r="H9" s="318" t="s">
        <v>151</v>
      </c>
      <c r="I9" s="244" t="s">
        <v>188</v>
      </c>
    </row>
    <row r="10" spans="2:11" x14ac:dyDescent="0.3">
      <c r="B10" s="418"/>
      <c r="C10" s="319" t="s">
        <v>153</v>
      </c>
      <c r="D10" s="320" t="s">
        <v>154</v>
      </c>
      <c r="E10" s="320" t="s">
        <v>155</v>
      </c>
      <c r="F10" s="321" t="s">
        <v>156</v>
      </c>
      <c r="G10" s="321" t="s">
        <v>157</v>
      </c>
      <c r="H10" s="321" t="s">
        <v>158</v>
      </c>
      <c r="I10" s="245" t="s">
        <v>159</v>
      </c>
    </row>
    <row r="11" spans="2:11" x14ac:dyDescent="0.3">
      <c r="B11" s="418"/>
      <c r="C11" s="254" t="s">
        <v>160</v>
      </c>
      <c r="D11" s="114" t="s">
        <v>189</v>
      </c>
      <c r="E11" s="114"/>
      <c r="F11" s="115" t="s">
        <v>162</v>
      </c>
      <c r="G11" s="121">
        <v>45</v>
      </c>
      <c r="H11" s="121">
        <v>325</v>
      </c>
      <c r="I11" s="263">
        <f t="shared" ref="I11:I13" si="0">+H11*G11</f>
        <v>14625</v>
      </c>
    </row>
    <row r="12" spans="2:11" x14ac:dyDescent="0.3">
      <c r="B12" s="418"/>
      <c r="C12" s="254" t="s">
        <v>160</v>
      </c>
      <c r="D12" s="114" t="s">
        <v>190</v>
      </c>
      <c r="E12" s="114"/>
      <c r="F12" s="115" t="s">
        <v>162</v>
      </c>
      <c r="G12" s="121">
        <v>160</v>
      </c>
      <c r="H12" s="121">
        <v>445</v>
      </c>
      <c r="I12" s="263">
        <f t="shared" si="0"/>
        <v>71200</v>
      </c>
    </row>
    <row r="13" spans="2:11" x14ac:dyDescent="0.3">
      <c r="B13" s="418"/>
      <c r="C13" s="254" t="s">
        <v>160</v>
      </c>
      <c r="D13" s="114" t="s">
        <v>191</v>
      </c>
      <c r="E13" s="114"/>
      <c r="F13" s="115" t="s">
        <v>162</v>
      </c>
      <c r="G13" s="121">
        <v>50</v>
      </c>
      <c r="H13" s="121">
        <v>610</v>
      </c>
      <c r="I13" s="263">
        <f t="shared" si="0"/>
        <v>30500</v>
      </c>
    </row>
    <row r="14" spans="2:11" x14ac:dyDescent="0.3">
      <c r="B14" s="418"/>
      <c r="C14" s="254" t="s">
        <v>160</v>
      </c>
      <c r="D14" s="114" t="s">
        <v>164</v>
      </c>
      <c r="E14" s="114"/>
      <c r="F14" s="115" t="s">
        <v>165</v>
      </c>
      <c r="G14" s="121">
        <v>74</v>
      </c>
      <c r="H14" s="121">
        <v>175</v>
      </c>
      <c r="I14" s="263">
        <f>+H14*G14</f>
        <v>12950</v>
      </c>
    </row>
    <row r="15" spans="2:11" x14ac:dyDescent="0.3">
      <c r="B15" s="418"/>
      <c r="C15" s="254"/>
      <c r="D15" s="114"/>
      <c r="E15" s="114"/>
      <c r="F15" s="115"/>
      <c r="G15" s="121">
        <v>0</v>
      </c>
      <c r="H15" s="121">
        <v>0</v>
      </c>
      <c r="I15" s="263">
        <f t="shared" ref="I15:I19" si="1">+H15*G15</f>
        <v>0</v>
      </c>
    </row>
    <row r="16" spans="2:11" x14ac:dyDescent="0.3">
      <c r="B16" s="418"/>
      <c r="C16" s="254"/>
      <c r="D16" s="114"/>
      <c r="E16" s="114"/>
      <c r="F16" s="115"/>
      <c r="G16" s="121">
        <v>0</v>
      </c>
      <c r="H16" s="121">
        <v>0</v>
      </c>
      <c r="I16" s="263">
        <f t="shared" si="1"/>
        <v>0</v>
      </c>
    </row>
    <row r="17" spans="2:9" x14ac:dyDescent="0.3">
      <c r="B17" s="418"/>
      <c r="C17" s="254"/>
      <c r="D17" s="114"/>
      <c r="E17" s="114"/>
      <c r="F17" s="115"/>
      <c r="G17" s="121">
        <v>0</v>
      </c>
      <c r="H17" s="121">
        <v>0</v>
      </c>
      <c r="I17" s="263">
        <f t="shared" si="1"/>
        <v>0</v>
      </c>
    </row>
    <row r="18" spans="2:9" x14ac:dyDescent="0.3">
      <c r="B18" s="418"/>
      <c r="C18" s="254"/>
      <c r="D18" s="114"/>
      <c r="E18" s="114"/>
      <c r="F18" s="115"/>
      <c r="G18" s="121">
        <v>0</v>
      </c>
      <c r="H18" s="121">
        <v>0</v>
      </c>
      <c r="I18" s="263">
        <f t="shared" si="1"/>
        <v>0</v>
      </c>
    </row>
    <row r="19" spans="2:9" x14ac:dyDescent="0.3">
      <c r="B19" s="418"/>
      <c r="C19" s="254"/>
      <c r="D19" s="114"/>
      <c r="E19" s="114"/>
      <c r="F19" s="115"/>
      <c r="G19" s="121">
        <v>0</v>
      </c>
      <c r="H19" s="121">
        <v>0</v>
      </c>
      <c r="I19" s="263">
        <f t="shared" si="1"/>
        <v>0</v>
      </c>
    </row>
    <row r="20" spans="2:9" ht="15" thickBot="1" x14ac:dyDescent="0.35">
      <c r="B20" s="418"/>
      <c r="C20" s="255" t="s">
        <v>166</v>
      </c>
      <c r="D20" s="246"/>
      <c r="E20" s="246"/>
      <c r="F20" s="247"/>
      <c r="G20" s="248"/>
      <c r="H20" s="248"/>
      <c r="I20" s="249"/>
    </row>
    <row r="21" spans="2:9" ht="15" thickBot="1" x14ac:dyDescent="0.35">
      <c r="B21" s="418"/>
      <c r="C21" s="288"/>
      <c r="D21" s="288"/>
      <c r="E21" s="288"/>
      <c r="F21" s="264"/>
      <c r="G21" s="265"/>
      <c r="H21" s="266" t="s">
        <v>192</v>
      </c>
      <c r="I21" s="267">
        <f>SUM(I11:I20)</f>
        <v>129275</v>
      </c>
    </row>
    <row r="22" spans="2:9" x14ac:dyDescent="0.3">
      <c r="B22" s="287"/>
      <c r="C22" s="290"/>
      <c r="D22" s="290"/>
      <c r="E22" s="290"/>
      <c r="F22" s="258"/>
      <c r="G22" s="112"/>
      <c r="H22" s="113" t="s">
        <v>193</v>
      </c>
      <c r="I22" s="261">
        <f>'YEARLY Budget'!L94</f>
        <v>0</v>
      </c>
    </row>
    <row r="23" spans="2:9" ht="15" thickBot="1" x14ac:dyDescent="0.35">
      <c r="B23" s="287"/>
      <c r="C23" s="290"/>
      <c r="D23" s="290"/>
      <c r="E23" s="290"/>
      <c r="F23" s="259"/>
      <c r="G23" s="252"/>
      <c r="H23" s="253" t="s">
        <v>169</v>
      </c>
      <c r="I23" s="262">
        <f>I21-I22</f>
        <v>129275</v>
      </c>
    </row>
    <row r="24" spans="2:9" x14ac:dyDescent="0.3">
      <c r="C24" s="290"/>
      <c r="D24" s="290"/>
      <c r="E24" s="290"/>
    </row>
  </sheetData>
  <mergeCells count="6">
    <mergeCell ref="B7:I7"/>
    <mergeCell ref="C8:I8"/>
    <mergeCell ref="B9:B21"/>
    <mergeCell ref="C2:I2"/>
    <mergeCell ref="C3:I3"/>
    <mergeCell ref="C5:I5"/>
  </mergeCells>
  <pageMargins left="0.39370078740157483" right="0.39370078740157483" top="0.74803149606299213" bottom="0.74803149606299213" header="0.31496062992125984" footer="0.31496062992125984"/>
  <pageSetup paperSize="9" scale="96" fitToHeight="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6FA1-F689-4425-8228-9FEEBE990B40}">
  <sheetPr>
    <tabColor theme="9" tint="0.39997558519241921"/>
    <pageSetUpPr fitToPage="1"/>
  </sheetPr>
  <dimension ref="A1:K45"/>
  <sheetViews>
    <sheetView topLeftCell="A4" zoomScale="85" zoomScaleNormal="85" workbookViewId="0">
      <selection activeCell="D14" sqref="D14"/>
    </sheetView>
  </sheetViews>
  <sheetFormatPr defaultColWidth="9.109375" defaultRowHeight="14.4" x14ac:dyDescent="0.3"/>
  <cols>
    <col min="1" max="1" width="2.5546875" style="1" customWidth="1"/>
    <col min="2" max="2" width="33.6640625" style="1" customWidth="1"/>
    <col min="3" max="3" width="50.5546875" style="1" customWidth="1"/>
    <col min="4" max="4" width="25.5546875" style="1" customWidth="1"/>
    <col min="5" max="5" width="20" style="1" customWidth="1"/>
    <col min="6" max="9" width="11.5546875" style="1" customWidth="1"/>
    <col min="10" max="10" width="1.109375" style="1" customWidth="1"/>
    <col min="11" max="11" width="37.44140625" style="1" customWidth="1"/>
    <col min="12" max="16384" width="9.109375" style="1"/>
  </cols>
  <sheetData>
    <row r="1" spans="1:11" ht="15" thickBot="1" x14ac:dyDescent="0.35"/>
    <row r="2" spans="1:11" ht="26.25" customHeight="1" thickBot="1" x14ac:dyDescent="0.35">
      <c r="A2" s="5"/>
      <c r="B2" s="403" t="s">
        <v>143</v>
      </c>
      <c r="C2" s="404"/>
      <c r="D2" s="404"/>
      <c r="E2" s="404"/>
      <c r="F2" s="404"/>
      <c r="G2" s="404"/>
      <c r="H2" s="404"/>
      <c r="I2" s="405"/>
    </row>
    <row r="3" spans="1:11" ht="60.6" customHeight="1" thickBot="1" x14ac:dyDescent="0.35">
      <c r="A3" s="5"/>
      <c r="B3" s="373" t="s">
        <v>194</v>
      </c>
      <c r="C3" s="374"/>
      <c r="D3" s="374"/>
      <c r="E3" s="374"/>
      <c r="F3" s="374"/>
      <c r="G3" s="374"/>
      <c r="H3" s="374"/>
      <c r="I3" s="375"/>
    </row>
    <row r="4" spans="1:11" ht="15" thickBot="1" x14ac:dyDescent="0.35"/>
    <row r="5" spans="1:11" s="139" customFormat="1" ht="24.6" customHeight="1" thickBot="1" x14ac:dyDescent="0.4">
      <c r="B5" s="425">
        <f>'Start Here'!D20</f>
        <v>0</v>
      </c>
      <c r="C5" s="426"/>
      <c r="D5" s="426"/>
      <c r="E5" s="426"/>
      <c r="F5" s="426"/>
      <c r="G5" s="426"/>
      <c r="H5" s="426"/>
      <c r="I5" s="427"/>
    </row>
    <row r="6" spans="1:11" ht="9" customHeight="1" x14ac:dyDescent="0.35">
      <c r="B6" s="140"/>
      <c r="C6" s="7"/>
      <c r="D6" s="7"/>
      <c r="E6" s="7"/>
      <c r="F6" s="7"/>
      <c r="G6" s="7"/>
      <c r="H6" s="7"/>
    </row>
    <row r="8" spans="1:11" ht="57.6" x14ac:dyDescent="0.3">
      <c r="B8" s="324" t="s">
        <v>195</v>
      </c>
      <c r="C8" s="325" t="s">
        <v>196</v>
      </c>
      <c r="D8" s="325" t="s">
        <v>197</v>
      </c>
      <c r="E8" s="326" t="s">
        <v>198</v>
      </c>
      <c r="F8" s="326" t="s">
        <v>199</v>
      </c>
      <c r="G8" s="326" t="s">
        <v>200</v>
      </c>
      <c r="H8" s="141" t="s">
        <v>201</v>
      </c>
      <c r="I8" s="326" t="s">
        <v>202</v>
      </c>
      <c r="K8" s="142" t="s">
        <v>203</v>
      </c>
    </row>
    <row r="9" spans="1:11" x14ac:dyDescent="0.3">
      <c r="B9" s="327" t="s">
        <v>153</v>
      </c>
      <c r="C9" s="327" t="s">
        <v>154</v>
      </c>
      <c r="D9" s="327" t="s">
        <v>155</v>
      </c>
      <c r="E9" s="328" t="s">
        <v>156</v>
      </c>
      <c r="F9" s="328" t="s">
        <v>157</v>
      </c>
      <c r="G9" s="328" t="s">
        <v>158</v>
      </c>
      <c r="H9" s="143" t="s">
        <v>204</v>
      </c>
      <c r="I9" s="328" t="s">
        <v>205</v>
      </c>
      <c r="K9" s="144"/>
    </row>
    <row r="10" spans="1:11" ht="72" x14ac:dyDescent="0.3">
      <c r="B10" s="145" t="s">
        <v>206</v>
      </c>
      <c r="C10" s="145" t="s">
        <v>207</v>
      </c>
      <c r="D10" s="145" t="s">
        <v>208</v>
      </c>
      <c r="E10" s="145" t="s">
        <v>209</v>
      </c>
      <c r="F10" s="168">
        <f>_xlfn.XLOOKUP(E10,Dropdown!$B$4:$B$8,Dropdown!$C$4:$C$8,"",0)</f>
        <v>0.5</v>
      </c>
      <c r="G10" s="146">
        <v>50000</v>
      </c>
      <c r="H10" s="167">
        <f t="shared" ref="H10:H15" si="0">IFERROR(I10/G10,0)</f>
        <v>0.52</v>
      </c>
      <c r="I10" s="147">
        <v>26000</v>
      </c>
      <c r="K10" s="170" t="str">
        <f>IF(H10&gt;F10,"ERROR: Calculated aid intensity (G) is greater than the maximum allowed aid intensity (E). Please adjust","")</f>
        <v>ERROR: Calculated aid intensity (G) is greater than the maximum allowed aid intensity (E). Please adjust</v>
      </c>
    </row>
    <row r="11" spans="1:11" ht="28.8" x14ac:dyDescent="0.3">
      <c r="B11" s="145" t="s">
        <v>206</v>
      </c>
      <c r="C11" s="145" t="s">
        <v>207</v>
      </c>
      <c r="D11" s="145" t="s">
        <v>208</v>
      </c>
      <c r="E11" s="145" t="s">
        <v>210</v>
      </c>
      <c r="F11" s="168">
        <f>_xlfn.XLOOKUP(E11,Dropdown!$B$4:$B$8,Dropdown!$C$4:$C$8,"",0)</f>
        <v>0.5</v>
      </c>
      <c r="G11" s="146">
        <v>104000</v>
      </c>
      <c r="H11" s="167">
        <f t="shared" si="0"/>
        <v>0.48076923076923078</v>
      </c>
      <c r="I11" s="147">
        <v>50000</v>
      </c>
      <c r="K11" s="170" t="str">
        <f t="shared" ref="K11:K22" si="1">IF(H11&gt;F11,"ERROR: Calculated aid intensity (G) is greater than the maximum allowed aid intensity (E). Please adjust","")</f>
        <v/>
      </c>
    </row>
    <row r="12" spans="1:11" x14ac:dyDescent="0.3">
      <c r="B12" s="145"/>
      <c r="C12" s="145"/>
      <c r="D12" s="145"/>
      <c r="E12" s="145" t="s">
        <v>211</v>
      </c>
      <c r="F12" s="168">
        <f>_xlfn.XLOOKUP(E12,Dropdown!$B$4:$B$8,Dropdown!$C$4:$C$8,"",0)</f>
        <v>0</v>
      </c>
      <c r="G12" s="146">
        <v>0</v>
      </c>
      <c r="H12" s="167">
        <f t="shared" si="0"/>
        <v>0</v>
      </c>
      <c r="I12" s="147">
        <v>0</v>
      </c>
      <c r="K12" s="170" t="str">
        <f t="shared" si="1"/>
        <v/>
      </c>
    </row>
    <row r="13" spans="1:11" x14ac:dyDescent="0.3">
      <c r="B13" s="145"/>
      <c r="C13" s="145"/>
      <c r="D13" s="145"/>
      <c r="E13" s="145" t="s">
        <v>211</v>
      </c>
      <c r="F13" s="168">
        <f>_xlfn.XLOOKUP(E13,Dropdown!$B$4:$B$8,Dropdown!$C$4:$C$8,"",0)</f>
        <v>0</v>
      </c>
      <c r="G13" s="146">
        <v>0</v>
      </c>
      <c r="H13" s="167">
        <f t="shared" si="0"/>
        <v>0</v>
      </c>
      <c r="I13" s="147">
        <v>0</v>
      </c>
      <c r="K13" s="170" t="str">
        <f t="shared" si="1"/>
        <v/>
      </c>
    </row>
    <row r="14" spans="1:11" x14ac:dyDescent="0.3">
      <c r="B14" s="145"/>
      <c r="C14" s="145"/>
      <c r="D14" s="145"/>
      <c r="E14" s="145" t="s">
        <v>211</v>
      </c>
      <c r="F14" s="168">
        <f>_xlfn.XLOOKUP(E14,Dropdown!$B$4:$B$8,Dropdown!$C$4:$C$8,"",0)</f>
        <v>0</v>
      </c>
      <c r="G14" s="146">
        <v>0</v>
      </c>
      <c r="H14" s="167">
        <f t="shared" si="0"/>
        <v>0</v>
      </c>
      <c r="I14" s="147">
        <v>0</v>
      </c>
      <c r="K14" s="170" t="str">
        <f t="shared" si="1"/>
        <v/>
      </c>
    </row>
    <row r="15" spans="1:11" x14ac:dyDescent="0.3">
      <c r="B15" s="145"/>
      <c r="C15" s="145"/>
      <c r="D15" s="145"/>
      <c r="E15" s="145" t="s">
        <v>211</v>
      </c>
      <c r="F15" s="168">
        <f>_xlfn.XLOOKUP(E15,Dropdown!$B$4:$B$8,Dropdown!$C$4:$C$8,"",0)</f>
        <v>0</v>
      </c>
      <c r="G15" s="146">
        <v>0</v>
      </c>
      <c r="H15" s="167">
        <f t="shared" si="0"/>
        <v>0</v>
      </c>
      <c r="I15" s="147">
        <v>0</v>
      </c>
      <c r="K15" s="170" t="str">
        <f t="shared" si="1"/>
        <v/>
      </c>
    </row>
    <row r="16" spans="1:11" ht="14.7" customHeight="1" x14ac:dyDescent="0.3">
      <c r="B16" s="145"/>
      <c r="C16" s="145"/>
      <c r="D16" s="145"/>
      <c r="E16" s="145" t="s">
        <v>211</v>
      </c>
      <c r="F16" s="168">
        <f>_xlfn.XLOOKUP(E16,Dropdown!$B$4:$B$8,Dropdown!$C$4:$C$8,"",0)</f>
        <v>0</v>
      </c>
      <c r="G16" s="146">
        <v>0</v>
      </c>
      <c r="H16" s="167">
        <f>IFERROR(I16/G16,0)</f>
        <v>0</v>
      </c>
      <c r="I16" s="147">
        <v>0</v>
      </c>
      <c r="K16" s="170" t="str">
        <f t="shared" si="1"/>
        <v/>
      </c>
    </row>
    <row r="17" spans="2:11" x14ac:dyDescent="0.3">
      <c r="B17" s="145"/>
      <c r="C17" s="145"/>
      <c r="D17" s="145"/>
      <c r="E17" s="145" t="s">
        <v>211</v>
      </c>
      <c r="F17" s="168">
        <f>_xlfn.XLOOKUP(E17,Dropdown!$B$4:$B$8,Dropdown!$C$4:$C$8,"",0)</f>
        <v>0</v>
      </c>
      <c r="G17" s="146">
        <v>0</v>
      </c>
      <c r="H17" s="167">
        <f t="shared" ref="H17:H21" si="2">IFERROR(I17/G17,0)</f>
        <v>0</v>
      </c>
      <c r="I17" s="147">
        <v>0</v>
      </c>
      <c r="K17" s="170" t="str">
        <f t="shared" si="1"/>
        <v/>
      </c>
    </row>
    <row r="18" spans="2:11" x14ac:dyDescent="0.3">
      <c r="B18" s="145"/>
      <c r="C18" s="145"/>
      <c r="D18" s="145"/>
      <c r="E18" s="145" t="s">
        <v>211</v>
      </c>
      <c r="F18" s="168">
        <f>_xlfn.XLOOKUP(E18,Dropdown!$B$4:$B$8,Dropdown!$C$4:$C$8,"",0)</f>
        <v>0</v>
      </c>
      <c r="G18" s="146">
        <v>0</v>
      </c>
      <c r="H18" s="167">
        <f t="shared" si="2"/>
        <v>0</v>
      </c>
      <c r="I18" s="147">
        <v>0</v>
      </c>
      <c r="K18" s="170" t="str">
        <f t="shared" si="1"/>
        <v/>
      </c>
    </row>
    <row r="19" spans="2:11" x14ac:dyDescent="0.3">
      <c r="B19" s="145"/>
      <c r="C19" s="145"/>
      <c r="D19" s="145"/>
      <c r="E19" s="145" t="s">
        <v>211</v>
      </c>
      <c r="F19" s="168">
        <f>_xlfn.XLOOKUP(E19,Dropdown!$B$4:$B$8,Dropdown!$C$4:$C$8,"",0)</f>
        <v>0</v>
      </c>
      <c r="G19" s="146">
        <v>0</v>
      </c>
      <c r="H19" s="167">
        <f t="shared" si="2"/>
        <v>0</v>
      </c>
      <c r="I19" s="147">
        <v>0</v>
      </c>
      <c r="K19" s="170" t="str">
        <f t="shared" si="1"/>
        <v/>
      </c>
    </row>
    <row r="20" spans="2:11" x14ac:dyDescent="0.3">
      <c r="B20" s="145"/>
      <c r="C20" s="145"/>
      <c r="D20" s="145"/>
      <c r="E20" s="145" t="s">
        <v>211</v>
      </c>
      <c r="F20" s="168">
        <f>_xlfn.XLOOKUP(E20,Dropdown!$B$4:$B$8,Dropdown!$C$4:$C$8,"",0)</f>
        <v>0</v>
      </c>
      <c r="G20" s="146">
        <v>0</v>
      </c>
      <c r="H20" s="167">
        <f t="shared" si="2"/>
        <v>0</v>
      </c>
      <c r="I20" s="147">
        <v>0</v>
      </c>
      <c r="K20" s="170" t="str">
        <f t="shared" si="1"/>
        <v/>
      </c>
    </row>
    <row r="21" spans="2:11" x14ac:dyDescent="0.3">
      <c r="B21" s="145"/>
      <c r="C21" s="145"/>
      <c r="D21" s="145"/>
      <c r="E21" s="145" t="s">
        <v>211</v>
      </c>
      <c r="F21" s="168">
        <f>_xlfn.XLOOKUP(E21,Dropdown!$B$4:$B$8,Dropdown!$C$4:$C$8,"",0)</f>
        <v>0</v>
      </c>
      <c r="G21" s="146">
        <v>0</v>
      </c>
      <c r="H21" s="167">
        <f t="shared" si="2"/>
        <v>0</v>
      </c>
      <c r="I21" s="147">
        <v>0</v>
      </c>
      <c r="K21" s="170" t="str">
        <f t="shared" si="1"/>
        <v/>
      </c>
    </row>
    <row r="22" spans="2:11" x14ac:dyDescent="0.3">
      <c r="B22" s="148" t="s">
        <v>166</v>
      </c>
      <c r="C22" s="149"/>
      <c r="D22" s="149"/>
      <c r="E22" s="150"/>
      <c r="F22" s="169" t="str">
        <f>_xlfn.XLOOKUP(E22,Dropdown!$B$4:$B$8,Dropdown!$C$4:$C$8,"",0)</f>
        <v/>
      </c>
      <c r="G22" s="151"/>
      <c r="H22" s="152"/>
      <c r="I22" s="153"/>
      <c r="K22" s="170" t="str">
        <f t="shared" si="1"/>
        <v/>
      </c>
    </row>
    <row r="23" spans="2:11" x14ac:dyDescent="0.3">
      <c r="F23" s="154"/>
      <c r="G23" s="154"/>
      <c r="H23" s="155"/>
      <c r="I23" s="156"/>
      <c r="K23" s="157"/>
    </row>
    <row r="24" spans="2:11" x14ac:dyDescent="0.3">
      <c r="B24" s="158" t="s">
        <v>212</v>
      </c>
      <c r="C24" s="158"/>
      <c r="E24" s="159"/>
      <c r="F24" s="160" t="s">
        <v>213</v>
      </c>
      <c r="G24" s="171">
        <f>SUM(G10:G22)</f>
        <v>154000</v>
      </c>
      <c r="H24" s="172">
        <f>+I24/G24</f>
        <v>0.4935064935064935</v>
      </c>
      <c r="I24" s="173">
        <f>SUM(I10:I22)</f>
        <v>76000</v>
      </c>
      <c r="K24" s="157"/>
    </row>
    <row r="25" spans="2:11" x14ac:dyDescent="0.3">
      <c r="F25" s="154"/>
      <c r="G25" s="154"/>
      <c r="H25" s="154"/>
      <c r="I25" s="156"/>
      <c r="K25" s="157"/>
    </row>
    <row r="26" spans="2:11" x14ac:dyDescent="0.3">
      <c r="B26" s="1" t="s">
        <v>214</v>
      </c>
      <c r="E26" s="161" t="s">
        <v>215</v>
      </c>
      <c r="F26" s="161"/>
      <c r="G26" s="162"/>
      <c r="H26" s="163"/>
      <c r="I26" s="171">
        <f>'YEARLY Budget'!G63</f>
        <v>100</v>
      </c>
      <c r="K26" s="157"/>
    </row>
    <row r="27" spans="2:11" x14ac:dyDescent="0.3">
      <c r="B27" s="1" t="s">
        <v>216</v>
      </c>
      <c r="K27" s="157"/>
    </row>
    <row r="28" spans="2:11" x14ac:dyDescent="0.3">
      <c r="B28" s="1" t="s">
        <v>217</v>
      </c>
      <c r="E28" s="164" t="s">
        <v>169</v>
      </c>
      <c r="F28" s="164"/>
      <c r="G28" s="165"/>
      <c r="H28" s="166"/>
      <c r="I28" s="174">
        <f>I24-I26</f>
        <v>75900</v>
      </c>
      <c r="K28" s="157"/>
    </row>
    <row r="29" spans="2:11" x14ac:dyDescent="0.3">
      <c r="B29" s="1" t="s">
        <v>218</v>
      </c>
      <c r="K29" s="157"/>
    </row>
    <row r="30" spans="2:11" x14ac:dyDescent="0.3">
      <c r="B30" s="1" t="s">
        <v>219</v>
      </c>
      <c r="K30" s="157"/>
    </row>
    <row r="31" spans="2:11" x14ac:dyDescent="0.3">
      <c r="B31" s="1" t="s">
        <v>220</v>
      </c>
      <c r="K31" s="157"/>
    </row>
    <row r="32" spans="2:11" x14ac:dyDescent="0.3">
      <c r="B32" s="1" t="s">
        <v>221</v>
      </c>
      <c r="K32" s="157"/>
    </row>
    <row r="33" spans="2:11" x14ac:dyDescent="0.3">
      <c r="B33" s="1" t="s">
        <v>222</v>
      </c>
      <c r="K33" s="157"/>
    </row>
    <row r="34" spans="2:11" x14ac:dyDescent="0.3">
      <c r="K34" s="157"/>
    </row>
    <row r="35" spans="2:11" x14ac:dyDescent="0.3">
      <c r="K35" s="157"/>
    </row>
    <row r="36" spans="2:11" x14ac:dyDescent="0.3">
      <c r="K36" s="157"/>
    </row>
    <row r="37" spans="2:11" x14ac:dyDescent="0.3">
      <c r="K37" s="157"/>
    </row>
    <row r="38" spans="2:11" x14ac:dyDescent="0.3">
      <c r="K38" s="157"/>
    </row>
    <row r="39" spans="2:11" x14ac:dyDescent="0.3">
      <c r="K39" s="157"/>
    </row>
    <row r="40" spans="2:11" x14ac:dyDescent="0.3">
      <c r="K40" s="157"/>
    </row>
    <row r="41" spans="2:11" x14ac:dyDescent="0.3">
      <c r="K41" s="157"/>
    </row>
    <row r="42" spans="2:11" x14ac:dyDescent="0.3">
      <c r="K42" s="157"/>
    </row>
    <row r="43" spans="2:11" x14ac:dyDescent="0.3">
      <c r="K43" s="157"/>
    </row>
    <row r="44" spans="2:11" x14ac:dyDescent="0.3">
      <c r="K44" s="157"/>
    </row>
    <row r="45" spans="2:11" x14ac:dyDescent="0.3">
      <c r="K45" s="157"/>
    </row>
  </sheetData>
  <mergeCells count="3">
    <mergeCell ref="B2:I2"/>
    <mergeCell ref="B3:I3"/>
    <mergeCell ref="B5:I5"/>
  </mergeCells>
  <conditionalFormatting sqref="K1:K1048576">
    <cfRule type="containsText" dxfId="10" priority="1" operator="containsText" text="Calculated aid intensity (G) is greater than the maximum allowed aid intensity (E). Please adjust">
      <formula>NOT(ISERROR(SEARCH("Calculated aid intensity (G) is greater than the maximum allowed aid intensity (E). Please adjust",K1)))</formula>
    </cfRule>
  </conditionalFormatting>
  <pageMargins left="0.39370078740157483" right="0.39370078740157483" top="0.74803149606299213" bottom="0.74803149606299213" header="0.31496062992125984" footer="0.31496062992125984"/>
  <pageSetup paperSize="9" scale="90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1C9E5D-5550-49DF-AAEB-E49588C60D05}">
          <x14:formula1>
            <xm:f>Dropdown!$B$4:$B$8</xm:f>
          </x14:formula1>
          <xm:sqref>E10:E22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CF68-7357-4642-AAAE-C9DC87EF22CE}">
  <sheetPr>
    <tabColor theme="5" tint="0.39997558519241921"/>
  </sheetPr>
  <dimension ref="A2:N24"/>
  <sheetViews>
    <sheetView topLeftCell="A6" zoomScale="85" zoomScaleNormal="85" workbookViewId="0">
      <selection activeCell="N19" sqref="N19"/>
    </sheetView>
  </sheetViews>
  <sheetFormatPr defaultRowHeight="14.4" x14ac:dyDescent="0.3"/>
  <cols>
    <col min="1" max="1" width="4.33203125" customWidth="1"/>
    <col min="2" max="2" width="92.33203125" customWidth="1"/>
    <col min="3" max="13" width="13.88671875" customWidth="1"/>
    <col min="14" max="14" width="77.6640625" customWidth="1"/>
  </cols>
  <sheetData>
    <row r="2" spans="1:14" ht="15" thickBot="1" x14ac:dyDescent="0.35"/>
    <row r="3" spans="1:14" ht="37.5" customHeight="1" thickBot="1" x14ac:dyDescent="0.35">
      <c r="A3" s="110"/>
      <c r="B3" s="422" t="s">
        <v>223</v>
      </c>
      <c r="C3" s="423"/>
      <c r="D3" s="423"/>
      <c r="E3" s="423"/>
      <c r="F3" s="423"/>
      <c r="G3" s="423"/>
      <c r="H3" s="423"/>
      <c r="I3" s="423"/>
      <c r="J3" s="423"/>
      <c r="K3" s="423"/>
      <c r="L3" s="424"/>
    </row>
    <row r="4" spans="1:14" ht="15" thickBot="1" x14ac:dyDescent="0.35"/>
    <row r="5" spans="1:14" s="111" customFormat="1" ht="24.6" customHeight="1" thickBot="1" x14ac:dyDescent="0.4">
      <c r="B5" s="430">
        <f>'Start Here'!D20</f>
        <v>0</v>
      </c>
      <c r="C5" s="431"/>
      <c r="D5" s="431"/>
      <c r="E5" s="431"/>
      <c r="F5" s="431"/>
      <c r="G5" s="431"/>
      <c r="H5" s="431"/>
      <c r="I5" s="431"/>
      <c r="J5" s="431"/>
      <c r="K5" s="431"/>
      <c r="L5" s="432"/>
    </row>
    <row r="6" spans="1:14" ht="14.4" customHeight="1" x14ac:dyDescent="0.3"/>
    <row r="7" spans="1:14" ht="15" thickBot="1" x14ac:dyDescent="0.35">
      <c r="M7" s="448"/>
      <c r="N7" s="448"/>
    </row>
    <row r="8" spans="1:14" x14ac:dyDescent="0.3">
      <c r="B8" s="440" t="s">
        <v>224</v>
      </c>
      <c r="C8" s="441"/>
      <c r="D8" s="441"/>
      <c r="E8" s="441"/>
      <c r="F8" s="441"/>
      <c r="G8" s="441"/>
      <c r="H8" s="441"/>
      <c r="I8" s="441"/>
      <c r="J8" s="441"/>
      <c r="K8" s="441"/>
      <c r="L8" s="442"/>
      <c r="M8" s="449" t="s">
        <v>225</v>
      </c>
      <c r="N8" s="450"/>
    </row>
    <row r="9" spans="1:14" x14ac:dyDescent="0.3">
      <c r="B9" s="127" t="s">
        <v>226</v>
      </c>
      <c r="C9" s="443" t="str">
        <f>IF('YEARLY Budget'!G69&gt;0.05,"ERROR: Budget margin (" &amp; ROUND('YEARLY Budget'!G69*100,2) &amp; "%) is above the 5% threshold. Please adjust.","OK. Please ensure consistency with Annex 10 (FULL Project Budget).")</f>
        <v>OK. Please ensure consistency with Annex 10 (FULL Project Budget).</v>
      </c>
      <c r="D9" s="443"/>
      <c r="E9" s="443"/>
      <c r="F9" s="443"/>
      <c r="G9" s="443"/>
      <c r="H9" s="443"/>
      <c r="I9" s="443"/>
      <c r="J9" s="443"/>
      <c r="K9" s="443"/>
      <c r="L9" s="444"/>
      <c r="M9" s="455"/>
      <c r="N9" s="456"/>
    </row>
    <row r="10" spans="1:14" x14ac:dyDescent="0.3">
      <c r="B10" s="128" t="s">
        <v>227</v>
      </c>
      <c r="C10" s="438" t="str">
        <f>IF('YEARLY Budget'!H67&gt;0,
    IF('YEARLY Budget'!H67 &lt;= 50000,
        "OK (DKK " &amp; ROUND('YEARLY Budget'!H67,0) &amp; ")",
        IF('YEARLY Budget'!H67 &lt;= 75000,
            "BE AWARE: Audit costs (DKK " &amp; ROUND('YEARLY Budget'!H67,0) &amp; ") are above the threshold for yearly audits (DKK 50k). Only the final audit of the project may exceed this threshold.",
            "ERROR: Audit costs (DKK " &amp; ROUND('YEARLY Budget'!H67,0) &amp; ") is above threshold. Please adjust."
        )
    ),
    "ERROR: Audit costs missing for the non-commercial partner(s). A yearly external audit is a requirement, according to the DGBP Guidelines. Please adjust."
)</f>
        <v>ERROR: Audit costs missing for the non-commercial partner(s). A yearly external audit is a requirement, according to the DGBP Guidelines. Please adjust.</v>
      </c>
      <c r="D10" s="438"/>
      <c r="E10" s="438"/>
      <c r="F10" s="438"/>
      <c r="G10" s="438"/>
      <c r="H10" s="438"/>
      <c r="I10" s="438"/>
      <c r="J10" s="438"/>
      <c r="K10" s="438"/>
      <c r="L10" s="439"/>
      <c r="M10" s="457"/>
      <c r="N10" s="458"/>
    </row>
    <row r="11" spans="1:14" ht="15" thickBot="1" x14ac:dyDescent="0.35">
      <c r="M11" s="448"/>
      <c r="N11" s="448"/>
    </row>
    <row r="12" spans="1:14" ht="15" thickBot="1" x14ac:dyDescent="0.35">
      <c r="B12" s="445" t="str">
        <f>IF(AND('DMFA Commercial Partners'!I24=0,'YEARLY Budget'!G77=0),"No GBER funding detected. PLEASE IGNORE CHECKS/ERROR MESSAGES BELOW","GBER Funding detected. GBER-related checks")</f>
        <v>GBER Funding detected. GBER-related checks</v>
      </c>
      <c r="C12" s="446"/>
      <c r="D12" s="446"/>
      <c r="E12" s="446"/>
      <c r="F12" s="446"/>
      <c r="G12" s="446"/>
      <c r="H12" s="446"/>
      <c r="I12" s="446"/>
      <c r="J12" s="446"/>
      <c r="K12" s="446"/>
      <c r="L12" s="447"/>
      <c r="M12" s="449" t="s">
        <v>225</v>
      </c>
      <c r="N12" s="450"/>
    </row>
    <row r="13" spans="1:14" x14ac:dyDescent="0.3">
      <c r="B13" s="127" t="s">
        <v>228</v>
      </c>
      <c r="C13" s="453" t="str">
        <f>IF('DMFA Commercial Partners'!I24='YEARLY Budget'!G63,"OK","ERROR: DMFA Supoort to commercial partner(s) is inconsistent in 'DMFA Commmercial Partners' (DKK " &amp; 'DMFA Commercial Partners'!I24 &amp; ") and 'Full Project' (DKK " &amp; 'YEARLY Budget'!G63 &amp; "). Please adjust")</f>
        <v>ERROR: DMFA Supoort to commercial partner(s) is inconsistent in 'DMFA Commmercial Partners' (DKK 76000) and 'Full Project' (DKK 100). Please adjust</v>
      </c>
      <c r="D13" s="453"/>
      <c r="E13" s="453"/>
      <c r="F13" s="453"/>
      <c r="G13" s="453"/>
      <c r="H13" s="453"/>
      <c r="I13" s="453"/>
      <c r="J13" s="453"/>
      <c r="K13" s="453"/>
      <c r="L13" s="454"/>
      <c r="M13" s="455"/>
      <c r="N13" s="456"/>
    </row>
    <row r="14" spans="1:14" x14ac:dyDescent="0.3">
      <c r="B14" s="127" t="s">
        <v>229</v>
      </c>
      <c r="C14" s="443" t="str">
        <f>IF('YEARLY Budget'!G63&gt;0,IF('YEARLY Budget'!G67&gt;0,"OK","BE AWARE: No audit costs indicated for commercial partner(s) requesting GBER funding. Please adjust/explain."),"OK")</f>
        <v>BE AWARE: No audit costs indicated for commercial partner(s) requesting GBER funding. Please adjust/explain.</v>
      </c>
      <c r="D14" s="443"/>
      <c r="E14" s="443"/>
      <c r="F14" s="443"/>
      <c r="G14" s="443"/>
      <c r="H14" s="443"/>
      <c r="I14" s="443"/>
      <c r="J14" s="443"/>
      <c r="K14" s="443"/>
      <c r="L14" s="444"/>
      <c r="M14" s="451"/>
      <c r="N14" s="452"/>
    </row>
    <row r="15" spans="1:14" ht="15" thickBot="1" x14ac:dyDescent="0.35">
      <c r="B15" s="128" t="s">
        <v>230</v>
      </c>
      <c r="C15" s="438" t="str">
        <f>IF(COUNTIF('DMFA Commercial Partners'!K10:K59,"*ERROR*")&gt;0,"ERROR: Please adjust inputs in sheet 'DMFA Commercial Partners'","OK")</f>
        <v>ERROR: Please adjust inputs in sheet 'DMFA Commercial Partners'</v>
      </c>
      <c r="D15" s="438"/>
      <c r="E15" s="438"/>
      <c r="F15" s="438"/>
      <c r="G15" s="438"/>
      <c r="H15" s="438"/>
      <c r="I15" s="438"/>
      <c r="J15" s="438"/>
      <c r="K15" s="438"/>
      <c r="L15" s="439"/>
      <c r="M15" s="457"/>
      <c r="N15" s="458"/>
    </row>
    <row r="17" spans="2:13" ht="15" thickBot="1" x14ac:dyDescent="0.35"/>
    <row r="18" spans="2:13" x14ac:dyDescent="0.3">
      <c r="B18" s="433" t="s">
        <v>231</v>
      </c>
      <c r="C18" s="435" t="s">
        <v>121</v>
      </c>
      <c r="D18" s="436"/>
      <c r="E18" s="436"/>
      <c r="F18" s="437"/>
      <c r="G18" s="208" t="s">
        <v>138</v>
      </c>
      <c r="H18" s="435" t="s">
        <v>100</v>
      </c>
      <c r="I18" s="436"/>
      <c r="J18" s="437"/>
      <c r="K18" s="208" t="s">
        <v>138</v>
      </c>
      <c r="L18" s="213" t="s">
        <v>122</v>
      </c>
      <c r="M18" s="208" t="s">
        <v>138</v>
      </c>
    </row>
    <row r="19" spans="2:13" ht="53.4" thickBot="1" x14ac:dyDescent="0.35">
      <c r="B19" s="434"/>
      <c r="C19" s="196" t="s">
        <v>41</v>
      </c>
      <c r="D19" s="197" t="s">
        <v>34</v>
      </c>
      <c r="E19" s="197" t="s">
        <v>109</v>
      </c>
      <c r="F19" s="198" t="s">
        <v>123</v>
      </c>
      <c r="G19" s="210" t="s">
        <v>232</v>
      </c>
      <c r="H19" s="196" t="s">
        <v>41</v>
      </c>
      <c r="I19" s="197" t="s">
        <v>111</v>
      </c>
      <c r="J19" s="198" t="s">
        <v>112</v>
      </c>
      <c r="K19" s="210" t="s">
        <v>233</v>
      </c>
      <c r="L19" s="215" t="s">
        <v>124</v>
      </c>
      <c r="M19" s="210" t="s">
        <v>233</v>
      </c>
    </row>
    <row r="20" spans="2:13" x14ac:dyDescent="0.3">
      <c r="B20" s="270" t="s">
        <v>79</v>
      </c>
      <c r="C20" s="199">
        <f>'YEARLY Budget'!C82</f>
        <v>0</v>
      </c>
      <c r="D20" s="200">
        <f>'YEARLY Budget'!D82</f>
        <v>0</v>
      </c>
      <c r="E20" s="200">
        <f>'YEARLY Budget'!E82</f>
        <v>0</v>
      </c>
      <c r="F20" s="201">
        <f>'YEARLY Budget'!F82</f>
        <v>0</v>
      </c>
      <c r="G20" s="211" t="e">
        <f>F20/SUM($F$20:$F$23)</f>
        <v>#DIV/0!</v>
      </c>
      <c r="H20" s="199">
        <f>'YEARLY Budget'!G82</f>
        <v>0</v>
      </c>
      <c r="I20" s="200">
        <f>'YEARLY Budget'!H82</f>
        <v>300</v>
      </c>
      <c r="J20" s="201">
        <f>'YEARLY Budget'!I82</f>
        <v>300</v>
      </c>
      <c r="K20" s="211">
        <f>J20/SUM($J$20:$J$23)</f>
        <v>0.75</v>
      </c>
      <c r="L20" s="216">
        <f>'YEARLY Budget'!J82</f>
        <v>300</v>
      </c>
      <c r="M20" s="211">
        <f>L20/SUM($L$20:$L$23)</f>
        <v>0.75</v>
      </c>
    </row>
    <row r="21" spans="2:13" x14ac:dyDescent="0.3">
      <c r="B21" s="228" t="s">
        <v>80</v>
      </c>
      <c r="C21" s="194">
        <f>'YEARLY Budget'!C83</f>
        <v>0</v>
      </c>
      <c r="D21" s="193">
        <f>'YEARLY Budget'!D83</f>
        <v>0</v>
      </c>
      <c r="E21" s="193">
        <f>'YEARLY Budget'!E83</f>
        <v>0</v>
      </c>
      <c r="F21" s="195">
        <f>'YEARLY Budget'!F83</f>
        <v>0</v>
      </c>
      <c r="G21" s="209" t="e">
        <f>F21/SUM($F$20:$F$23)</f>
        <v>#DIV/0!</v>
      </c>
      <c r="H21" s="194">
        <f>'YEARLY Budget'!G83</f>
        <v>100</v>
      </c>
      <c r="I21" s="193">
        <f>'YEARLY Budget'!H83</f>
        <v>0</v>
      </c>
      <c r="J21" s="195">
        <f>'YEARLY Budget'!I83</f>
        <v>100</v>
      </c>
      <c r="K21" s="209">
        <f>J21/SUM($J$20:$J$23)</f>
        <v>0.25</v>
      </c>
      <c r="L21" s="214">
        <f>'YEARLY Budget'!J83</f>
        <v>100</v>
      </c>
      <c r="M21" s="209">
        <f t="shared" ref="M21:M23" si="0">L21/SUM($L$20:$L$23)</f>
        <v>0.25</v>
      </c>
    </row>
    <row r="22" spans="2:13" x14ac:dyDescent="0.3">
      <c r="B22" s="272" t="s">
        <v>81</v>
      </c>
      <c r="C22" s="194">
        <f>'YEARLY Budget'!C84</f>
        <v>0</v>
      </c>
      <c r="D22" s="193">
        <f>'YEARLY Budget'!D84</f>
        <v>0</v>
      </c>
      <c r="E22" s="193">
        <f>'YEARLY Budget'!E84</f>
        <v>0</v>
      </c>
      <c r="F22" s="195">
        <f>'YEARLY Budget'!F84</f>
        <v>0</v>
      </c>
      <c r="G22" s="209" t="e">
        <f>F22/SUM($F$20:$F$23)</f>
        <v>#DIV/0!</v>
      </c>
      <c r="H22" s="194">
        <f>'YEARLY Budget'!G84</f>
        <v>0</v>
      </c>
      <c r="I22" s="193">
        <f>'YEARLY Budget'!H84</f>
        <v>0</v>
      </c>
      <c r="J22" s="195">
        <f>'YEARLY Budget'!I84</f>
        <v>0</v>
      </c>
      <c r="K22" s="209">
        <f>J22/SUM($J$20:$J$23)</f>
        <v>0</v>
      </c>
      <c r="L22" s="214">
        <f>'YEARLY Budget'!J84</f>
        <v>0</v>
      </c>
      <c r="M22" s="209">
        <f t="shared" si="0"/>
        <v>0</v>
      </c>
    </row>
    <row r="23" spans="2:13" ht="15" thickBot="1" x14ac:dyDescent="0.35">
      <c r="B23" s="269" t="s">
        <v>82</v>
      </c>
      <c r="C23" s="202">
        <f>'YEARLY Budget'!C85</f>
        <v>0</v>
      </c>
      <c r="D23" s="203">
        <f>'YEARLY Budget'!D85</f>
        <v>0</v>
      </c>
      <c r="E23" s="203">
        <f>'YEARLY Budget'!E85</f>
        <v>0</v>
      </c>
      <c r="F23" s="204">
        <f>'YEARLY Budget'!F85</f>
        <v>0</v>
      </c>
      <c r="G23" s="212" t="e">
        <f>F23/SUM($F$20:$F$23)</f>
        <v>#DIV/0!</v>
      </c>
      <c r="H23" s="202">
        <f>'YEARLY Budget'!G85</f>
        <v>0</v>
      </c>
      <c r="I23" s="203">
        <f>'YEARLY Budget'!H85</f>
        <v>0</v>
      </c>
      <c r="J23" s="204">
        <f>'YEARLY Budget'!I85</f>
        <v>0</v>
      </c>
      <c r="K23" s="212">
        <f>J23/SUM($J$20:$J$23)</f>
        <v>0</v>
      </c>
      <c r="L23" s="217">
        <f>'YEARLY Budget'!J85</f>
        <v>0</v>
      </c>
      <c r="M23" s="212">
        <f t="shared" si="0"/>
        <v>0</v>
      </c>
    </row>
    <row r="24" spans="2:13" ht="15" thickBot="1" x14ac:dyDescent="0.35">
      <c r="C24" s="205">
        <f>SUM(C20:C23)</f>
        <v>0</v>
      </c>
      <c r="D24" s="206">
        <f t="shared" ref="D24:F24" si="1">SUM(D20:D23)</f>
        <v>0</v>
      </c>
      <c r="E24" s="206">
        <f t="shared" si="1"/>
        <v>0</v>
      </c>
      <c r="F24" s="207">
        <f t="shared" si="1"/>
        <v>0</v>
      </c>
      <c r="G24" s="191" t="e">
        <f t="shared" ref="G24:L24" si="2">SUM(G20:G23)</f>
        <v>#DIV/0!</v>
      </c>
      <c r="H24" s="205">
        <f t="shared" si="2"/>
        <v>100</v>
      </c>
      <c r="I24" s="206">
        <f t="shared" si="2"/>
        <v>300</v>
      </c>
      <c r="J24" s="207">
        <f t="shared" si="2"/>
        <v>400</v>
      </c>
      <c r="K24" s="191">
        <f t="shared" si="2"/>
        <v>1</v>
      </c>
      <c r="L24" s="192">
        <f t="shared" si="2"/>
        <v>400</v>
      </c>
      <c r="M24" s="191">
        <f>L24/SUM($L$20:$L$23)</f>
        <v>1</v>
      </c>
    </row>
  </sheetData>
  <mergeCells count="21">
    <mergeCell ref="M15:N15"/>
    <mergeCell ref="M10:N10"/>
    <mergeCell ref="M11:N11"/>
    <mergeCell ref="M12:N12"/>
    <mergeCell ref="M13:N13"/>
    <mergeCell ref="M7:N7"/>
    <mergeCell ref="M8:N8"/>
    <mergeCell ref="M14:N14"/>
    <mergeCell ref="C13:L13"/>
    <mergeCell ref="C9:L9"/>
    <mergeCell ref="M9:N9"/>
    <mergeCell ref="B3:L3"/>
    <mergeCell ref="B5:L5"/>
    <mergeCell ref="B18:B19"/>
    <mergeCell ref="H18:J18"/>
    <mergeCell ref="C18:F18"/>
    <mergeCell ref="C15:L15"/>
    <mergeCell ref="B8:L8"/>
    <mergeCell ref="C10:L10"/>
    <mergeCell ref="C14:L14"/>
    <mergeCell ref="B12:L12"/>
  </mergeCells>
  <conditionalFormatting sqref="C6:C7 C9:C11 C13:C1048576">
    <cfRule type="beginsWith" dxfId="9" priority="23" operator="beginsWith" text="OK">
      <formula>LEFT(C6,LEN("OK"))="OK"</formula>
    </cfRule>
    <cfRule type="beginsWith" dxfId="8" priority="24" operator="beginsWith" text="BE AWARE:">
      <formula>LEFT(C6,LEN("BE AWARE:"))="BE AWARE:"</formula>
    </cfRule>
    <cfRule type="beginsWith" dxfId="7" priority="25" operator="beginsWith" text="ERROR:">
      <formula>LEFT(C6,LEN("ERROR:"))="ERROR:"</formula>
    </cfRule>
  </conditionalFormatting>
  <conditionalFormatting sqref="D20:F24">
    <cfRule type="beginsWith" dxfId="6" priority="19" operator="beginsWith" text="OK">
      <formula>LEFT(D20,LEN("OK"))="OK"</formula>
    </cfRule>
    <cfRule type="beginsWith" dxfId="5" priority="20" operator="beginsWith" text="BE AWARE:">
      <formula>LEFT(D20,LEN("BE AWARE:"))="BE AWARE:"</formula>
    </cfRule>
    <cfRule type="beginsWith" dxfId="4" priority="21" operator="beginsWith" text="ERROR:">
      <formula>LEFT(D20,LEN("ERROR:"))="ERROR:"</formula>
    </cfRule>
  </conditionalFormatting>
  <conditionalFormatting sqref="G24:L24">
    <cfRule type="beginsWith" dxfId="3" priority="1" operator="beginsWith" text="OK">
      <formula>LEFT(G24,LEN("OK"))="OK"</formula>
    </cfRule>
    <cfRule type="beginsWith" dxfId="2" priority="2" operator="beginsWith" text="BE AWARE:">
      <formula>LEFT(G24,LEN("BE AWARE:"))="BE AWARE:"</formula>
    </cfRule>
    <cfRule type="beginsWith" dxfId="1" priority="3" operator="beginsWith" text="ERROR:">
      <formula>LEFT(G24,LEN("ERROR:"))="ERROR:"</formula>
    </cfRule>
  </conditionalFormatting>
  <conditionalFormatting sqref="K4">
    <cfRule type="containsText" dxfId="0" priority="22" operator="containsText" text="Calculated aid intensity (G) is greater than the maximum allowed aid intensity (E). Please adjust">
      <formula>NOT(ISERROR(SEARCH("Calculated aid intensity (G) is greater than the maximum allowed aid intensity (E). Please adjust",K4)))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CBF008A80C841957FACAD3A98FBAC" ma:contentTypeVersion="18" ma:contentTypeDescription="Create a new document." ma:contentTypeScope="" ma:versionID="601398ff1a8a0ebee6ed4c77d436b826">
  <xsd:schema xmlns:xsd="http://www.w3.org/2001/XMLSchema" xmlns:xs="http://www.w3.org/2001/XMLSchema" xmlns:p="http://schemas.microsoft.com/office/2006/metadata/properties" xmlns:ns2="088d73da-a975-433a-b764-a1c7bfc9cab1" xmlns:ns3="33c9097f-5cb9-42bd-aa84-4b9b8a978479" targetNamespace="http://schemas.microsoft.com/office/2006/metadata/properties" ma:root="true" ma:fieldsID="3b0b550b0acb1c658a0df738aae579a0" ns2:_="" ns3:_="">
    <xsd:import namespace="088d73da-a975-433a-b764-a1c7bfc9cab1"/>
    <xsd:import namespace="33c9097f-5cb9-42bd-aa84-4b9b8a978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d73da-a975-433a-b764-a1c7bfc9c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2a8760-be9e-4361-a0c4-951b6e4f1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9097f-5cb9-42bd-aa84-4b9b8a978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1efc05-c6fb-4e9c-bf0b-fd2f52e1f200}" ma:internalName="TaxCatchAll" ma:showField="CatchAllData" ma:web="33c9097f-5cb9-42bd-aa84-4b9b8a978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d73da-a975-433a-b764-a1c7bfc9cab1">
      <Terms xmlns="http://schemas.microsoft.com/office/infopath/2007/PartnerControls"/>
    </lcf76f155ced4ddcb4097134ff3c332f>
    <TaxCatchAll xmlns="33c9097f-5cb9-42bd-aa84-4b9b8a978479" xsi:nil="true"/>
  </documentManagement>
</p:properties>
</file>

<file path=customXml/itemProps1.xml><?xml version="1.0" encoding="utf-8"?>
<ds:datastoreItem xmlns:ds="http://schemas.openxmlformats.org/officeDocument/2006/customXml" ds:itemID="{8E77DD00-5258-4434-98CD-B0518F11B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d73da-a975-433a-b764-a1c7bfc9cab1"/>
    <ds:schemaRef ds:uri="33c9097f-5cb9-42bd-aa84-4b9b8a978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F6F85F-0A30-4FC2-AAF5-F4D8EA97C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1EF25-DF5B-4701-957F-8582EDEB44BF}">
  <ds:schemaRefs>
    <ds:schemaRef ds:uri="http://schemas.microsoft.com/office/2006/metadata/properties"/>
    <ds:schemaRef ds:uri="http://schemas.microsoft.com/office/infopath/2007/PartnerControls"/>
    <ds:schemaRef ds:uri="088d73da-a975-433a-b764-a1c7bfc9cab1"/>
    <ds:schemaRef ds:uri="33c9097f-5cb9-42bd-aa84-4b9b8a9784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Start Here</vt:lpstr>
      <vt:lpstr>Own Contribution</vt:lpstr>
      <vt:lpstr>DMFA Contribution</vt:lpstr>
      <vt:lpstr>YEARLY Budget</vt:lpstr>
      <vt:lpstr>DMFA Staff Inputs</vt:lpstr>
      <vt:lpstr>DMFA Project Support Costs</vt:lpstr>
      <vt:lpstr>DMFA External Consultancies</vt:lpstr>
      <vt:lpstr>DMFA Commercial Partners</vt:lpstr>
      <vt:lpstr>Data Check</vt:lpstr>
      <vt:lpstr>Dropdown</vt:lpstr>
      <vt:lpstr>'DMFA Commercial Partners'!Print_Area</vt:lpstr>
      <vt:lpstr>'DMFA Contribution'!Print_Area</vt:lpstr>
      <vt:lpstr>'DMFA External Consultancies'!Print_Area</vt:lpstr>
      <vt:lpstr>'DMFA Project Support Costs'!Print_Area</vt:lpstr>
      <vt:lpstr>'DMFA Staff Inputs'!Print_Area</vt:lpstr>
      <vt:lpstr>'Own Contribution'!Print_Area</vt:lpstr>
      <vt:lpstr>'YEARLY Budget'!Print_Area</vt:lpstr>
      <vt:lpstr>'YEARLY Budget'!Tekst97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2025-12-09T13:53:26Z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0x0101000BACBF008A80C841957FACAD3A98FBAC</vt:lpwstr>
  </property>
  <property fmtid="{D5CDD505-2E9C-101B-9397-08002B2CF9AE}" pid="3" name="MediaServiceImageTags">
    <vt:lpwstr/>
  </property>
</Properties>
</file>