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/>
  <xr:revisionPtr revIDLastSave="0" documentId="8_{38D651E3-DF1C-4D46-A9E9-FB738B80F930}" xr6:coauthVersionLast="47" xr6:coauthVersionMax="47" xr10:uidLastSave="{00000000-0000-0000-0000-000000000000}"/>
  <bookViews>
    <workbookView xWindow="3120" yWindow="165" windowWidth="23760" windowHeight="15600" tabRatio="859" xr2:uid="{00000000-000D-0000-FFFF-FFFF00000000}"/>
  </bookViews>
  <sheets>
    <sheet name="Summary statement" sheetId="13" r:id="rId1"/>
    <sheet name="Item 1" sheetId="14" r:id="rId2"/>
    <sheet name="Item 2" sheetId="18" r:id="rId3"/>
    <sheet name="Item 3" sheetId="19" r:id="rId4"/>
    <sheet name="Item 4" sheetId="20" r:id="rId5"/>
    <sheet name="Item 5" sheetId="21" r:id="rId6"/>
    <sheet name="Item 6" sheetId="15" r:id="rId7"/>
    <sheet name="Item 7" sheetId="16" r:id="rId8"/>
    <sheet name="Item 8" sheetId="17" r:id="rId9"/>
  </sheets>
  <definedNames>
    <definedName name="_xlnm.Print_Area" localSheetId="1">'Item 1'!$B$2:$F$31</definedName>
    <definedName name="_xlnm.Print_Area" localSheetId="2">'Item 2'!$B$2:$F$31</definedName>
    <definedName name="_xlnm.Print_Area" localSheetId="3">'Item 3'!$B$2:$F$29</definedName>
    <definedName name="_xlnm.Print_Area" localSheetId="4">'Item 4'!$B$2:$F$31</definedName>
    <definedName name="_xlnm.Print_Area" localSheetId="5">'Item 5'!$B$2:$F$31</definedName>
    <definedName name="_xlnm.Print_Area" localSheetId="6">'Item 6'!$B$2:$F$31</definedName>
    <definedName name="_xlnm.Print_Area" localSheetId="7">'Item 7'!$B$2:$F$31</definedName>
    <definedName name="_xlnm.Print_Area" localSheetId="8">'Item 8'!$B$2:$F$31</definedName>
    <definedName name="_xlnm.Print_Area" localSheetId="0">'Summary statement'!$A$2:$Q$32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13" l="1"/>
  <c r="K19" i="13"/>
  <c r="K18" i="13"/>
  <c r="K17" i="13"/>
  <c r="K16" i="13"/>
  <c r="K15" i="13"/>
  <c r="K14" i="13"/>
  <c r="K13" i="13"/>
  <c r="I19" i="13"/>
  <c r="G20" i="13"/>
  <c r="G19" i="13"/>
  <c r="G18" i="13"/>
  <c r="G17" i="13"/>
  <c r="G16" i="13"/>
  <c r="G15" i="13"/>
  <c r="G14" i="13"/>
  <c r="G13" i="13"/>
  <c r="E20" i="13"/>
  <c r="E19" i="13"/>
  <c r="E18" i="13"/>
  <c r="E17" i="13"/>
  <c r="E16" i="13"/>
  <c r="E15" i="13"/>
  <c r="E14" i="13"/>
  <c r="E13" i="13"/>
  <c r="F25" i="17"/>
  <c r="F27" i="17" s="1"/>
  <c r="F25" i="16"/>
  <c r="F27" i="16" s="1"/>
  <c r="F25" i="15"/>
  <c r="F27" i="15" s="1"/>
  <c r="F25" i="21"/>
  <c r="F27" i="21" s="1"/>
  <c r="F25" i="20"/>
  <c r="F27" i="20" s="1"/>
  <c r="F25" i="19"/>
  <c r="F27" i="19" s="1"/>
  <c r="F25" i="18"/>
  <c r="F27" i="18" s="1"/>
  <c r="C20" i="13"/>
  <c r="C19" i="13"/>
  <c r="C18" i="13"/>
  <c r="C17" i="13"/>
  <c r="C16" i="13"/>
  <c r="C15" i="13"/>
  <c r="C14" i="13"/>
  <c r="C13" i="13"/>
  <c r="B20" i="13"/>
  <c r="B19" i="13"/>
  <c r="B18" i="13"/>
  <c r="B17" i="13"/>
  <c r="B16" i="13"/>
  <c r="B15" i="13"/>
  <c r="B14" i="13"/>
  <c r="B13" i="13"/>
  <c r="F25" i="14"/>
  <c r="F27" i="14" s="1"/>
  <c r="I20" i="13" l="1"/>
  <c r="M20" i="13" s="1"/>
  <c r="I18" i="13"/>
  <c r="M18" i="13" s="1"/>
  <c r="I17" i="13"/>
  <c r="I16" i="13"/>
  <c r="M16" i="13" s="1"/>
  <c r="I15" i="13"/>
  <c r="M15" i="13" s="1"/>
  <c r="I14" i="13"/>
  <c r="I13" i="13"/>
  <c r="M13" i="13" s="1"/>
  <c r="M19" i="13"/>
  <c r="M17" i="13"/>
  <c r="I21" i="13" l="1"/>
  <c r="M14" i="13"/>
  <c r="P21" i="13"/>
  <c r="P25" i="13" s="1"/>
  <c r="O21" i="13"/>
  <c r="O25" i="13" s="1"/>
  <c r="Q23" i="13" l="1"/>
  <c r="Q19" i="13" l="1"/>
  <c r="Q18" i="13"/>
  <c r="Q17" i="13"/>
  <c r="Q20" i="13" l="1"/>
  <c r="Q16" i="13"/>
  <c r="Q15" i="13"/>
  <c r="Q14" i="13"/>
  <c r="Q13" i="13" l="1"/>
  <c r="Q21" i="13" s="1"/>
  <c r="Q25" i="13" s="1"/>
  <c r="K21" i="13"/>
  <c r="K25" i="13" s="1"/>
</calcChain>
</file>

<file path=xl/sharedStrings.xml><?xml version="1.0" encoding="utf-8"?>
<sst xmlns="http://schemas.openxmlformats.org/spreadsheetml/2006/main" count="342" uniqueCount="55">
  <si>
    <t>DGBP - ANNEX 18 - Financial Statements for DMFA funds to commerical partner</t>
  </si>
  <si>
    <t>Name of DGBP Partnership Project</t>
  </si>
  <si>
    <t xml:space="preserve"> </t>
  </si>
  <si>
    <t>The reported figures must be in whole DKK</t>
  </si>
  <si>
    <t>Auditing</t>
  </si>
  <si>
    <t>Date, stamp and authorised signature by the Commercial Partner</t>
  </si>
  <si>
    <t>Amount Requested from DMFA
DKK</t>
  </si>
  <si>
    <t>APPROVED
DMFA Budget
DKK</t>
  </si>
  <si>
    <t>REVISED
DMFA Budget
DKK</t>
  </si>
  <si>
    <t>Variance DMFA Budget
DKK</t>
  </si>
  <si>
    <t>Aid intensity</t>
  </si>
  <si>
    <t>&lt;Month year&gt; to &lt;Month year&gt;</t>
  </si>
  <si>
    <t>Total eligble expenditure
DKK</t>
  </si>
  <si>
    <t>A</t>
  </si>
  <si>
    <t>B</t>
  </si>
  <si>
    <t>C</t>
  </si>
  <si>
    <t>D</t>
  </si>
  <si>
    <t>E</t>
  </si>
  <si>
    <t>Name of commercial partner</t>
  </si>
  <si>
    <t>DMFA financed support to commercial partner(s)</t>
  </si>
  <si>
    <t xml:space="preserve">Output number and name: </t>
  </si>
  <si>
    <t>Voucher #</t>
  </si>
  <si>
    <t>Date</t>
  </si>
  <si>
    <t>Supplier</t>
  </si>
  <si>
    <t>Description</t>
  </si>
  <si>
    <t>Name of supplier</t>
  </si>
  <si>
    <t>Total eligible expenditure</t>
  </si>
  <si>
    <t>Total amount elegible for support as per the GBER</t>
  </si>
  <si>
    <t>50%/25%</t>
  </si>
  <si>
    <t>Calculated percentage</t>
  </si>
  <si>
    <t>Input amount to be fuded by the DMFA</t>
  </si>
  <si>
    <t>Total elegible amount under the outputactivity and GBER article</t>
  </si>
  <si>
    <t>A = Voucher number</t>
  </si>
  <si>
    <t>B = Voucher date</t>
  </si>
  <si>
    <t>C = Name of supplier/vendor</t>
  </si>
  <si>
    <t>D = Description of the articles/services supplied/provided</t>
  </si>
  <si>
    <t>E = Amount elegible for support as per the GBER</t>
  </si>
  <si>
    <t>Referenced to the accouning policies</t>
  </si>
  <si>
    <t>Amount requested from the DMFA</t>
  </si>
  <si>
    <t>Calculated aid intensity</t>
  </si>
  <si>
    <t>Input # and name</t>
  </si>
  <si>
    <t>Supported activity :</t>
  </si>
  <si>
    <t>Input short desciption of supported activity</t>
  </si>
  <si>
    <t>#</t>
  </si>
  <si>
    <t>Output number and name</t>
  </si>
  <si>
    <t>Supported activity</t>
  </si>
  <si>
    <t>Maximum allowed aid intensity</t>
  </si>
  <si>
    <t>GBER article</t>
  </si>
  <si>
    <t>18/25/31</t>
  </si>
  <si>
    <t>Input GBER maximum aid intensity</t>
  </si>
  <si>
    <t>Input GBER article</t>
  </si>
  <si>
    <t>Summary Statement of DGBP activities by &lt;commercial partner&gt; to be supported by DMFA</t>
  </si>
  <si>
    <t>Maximum aid intensity</t>
  </si>
  <si>
    <t>&lt;&lt;&lt;---  Input name of the DGBP partnership project</t>
  </si>
  <si>
    <r>
      <rPr>
        <b/>
        <u/>
        <sz val="11"/>
        <color theme="1"/>
        <rFont val="Calibri"/>
        <family val="2"/>
        <scheme val="minor"/>
      </rPr>
      <t>Approved</t>
    </r>
    <r>
      <rPr>
        <b/>
        <sz val="11"/>
        <color theme="1"/>
        <rFont val="Calibri"/>
        <family val="2"/>
        <scheme val="minor"/>
      </rPr>
      <t xml:space="preserve"> Budget is the year at the beginning of the period
</t>
    </r>
    <r>
      <rPr>
        <b/>
        <u/>
        <sz val="11"/>
        <color theme="1"/>
        <rFont val="Calibri"/>
        <family val="2"/>
        <scheme val="minor"/>
      </rPr>
      <t>Revised</t>
    </r>
    <r>
      <rPr>
        <b/>
        <sz val="11"/>
        <color theme="1"/>
        <rFont val="Calibri"/>
        <family val="2"/>
        <scheme val="minor"/>
      </rPr>
      <t xml:space="preserve"> Budget is the budget at the end of the period, including any revisions made by the project as per the DGBP Administrtive Guidelines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</si>
</sst>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 * #,##0_ ;_ * \-#,##0_ ;_ * &quot;-&quot;??_ ;_ @_ "/>
    <numFmt numFmtId="166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70C0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EEA4E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5" fillId="0" borderId="0" xfId="0" applyFont="1"/>
    <xf numFmtId="0" fontId="6" fillId="0" borderId="0" xfId="0" applyFont="1"/>
    <xf numFmtId="165" fontId="0" fillId="0" borderId="4" xfId="1" applyNumberFormat="1" applyFont="1" applyBorder="1"/>
    <xf numFmtId="0" fontId="2" fillId="5" borderId="0" xfId="0" applyFont="1" applyFill="1"/>
    <xf numFmtId="0" fontId="9" fillId="0" borderId="0" xfId="0" applyFont="1"/>
    <xf numFmtId="0" fontId="10" fillId="0" borderId="0" xfId="0" applyFont="1" applyAlignment="1">
      <alignment vertical="center"/>
    </xf>
    <xf numFmtId="0" fontId="0" fillId="0" borderId="5" xfId="0" applyBorder="1"/>
    <xf numFmtId="0" fontId="0" fillId="0" borderId="0" xfId="0" applyAlignment="1">
      <alignment horizontal="right"/>
    </xf>
    <xf numFmtId="0" fontId="0" fillId="0" borderId="4" xfId="0" applyBorder="1"/>
    <xf numFmtId="0" fontId="2" fillId="0" borderId="4" xfId="0" applyFont="1" applyBorder="1" applyAlignment="1">
      <alignment horizontal="right" wrapText="1"/>
    </xf>
    <xf numFmtId="0" fontId="2" fillId="0" borderId="0" xfId="0" applyFont="1" applyAlignment="1">
      <alignment horizontal="right"/>
    </xf>
    <xf numFmtId="0" fontId="7" fillId="6" borderId="0" xfId="0" applyFont="1" applyFill="1"/>
    <xf numFmtId="0" fontId="8" fillId="6" borderId="0" xfId="0" applyFont="1" applyFill="1"/>
    <xf numFmtId="0" fontId="6" fillId="0" borderId="0" xfId="0" applyFont="1" applyAlignment="1">
      <alignment horizontal="left"/>
    </xf>
    <xf numFmtId="15" fontId="0" fillId="0" borderId="0" xfId="0" quotePrefix="1" applyNumberFormat="1"/>
    <xf numFmtId="165" fontId="2" fillId="0" borderId="0" xfId="1" applyNumberFormat="1" applyFont="1"/>
    <xf numFmtId="165" fontId="2" fillId="0" borderId="7" xfId="1" applyNumberFormat="1" applyFont="1" applyBorder="1"/>
    <xf numFmtId="0" fontId="2" fillId="2" borderId="4" xfId="0" applyFont="1" applyFill="1" applyBorder="1" applyAlignment="1">
      <alignment horizontal="right" wrapText="1"/>
    </xf>
    <xf numFmtId="165" fontId="0" fillId="2" borderId="0" xfId="1" applyNumberFormat="1" applyFont="1" applyFill="1"/>
    <xf numFmtId="165" fontId="2" fillId="2" borderId="0" xfId="1" applyNumberFormat="1" applyFont="1" applyFill="1"/>
    <xf numFmtId="165" fontId="2" fillId="2" borderId="6" xfId="1" applyNumberFormat="1" applyFont="1" applyFill="1" applyBorder="1"/>
    <xf numFmtId="0" fontId="12" fillId="0" borderId="0" xfId="0" applyFont="1"/>
    <xf numFmtId="0" fontId="13" fillId="0" borderId="0" xfId="0" applyFont="1" applyAlignment="1">
      <alignment vertical="center"/>
    </xf>
    <xf numFmtId="0" fontId="15" fillId="0" borderId="0" xfId="0" applyFont="1"/>
    <xf numFmtId="0" fontId="16" fillId="0" borderId="0" xfId="0" applyFont="1"/>
    <xf numFmtId="0" fontId="2" fillId="8" borderId="8" xfId="0" applyFont="1" applyFill="1" applyBorder="1"/>
    <xf numFmtId="0" fontId="2" fillId="8" borderId="8" xfId="0" applyFont="1" applyFill="1" applyBorder="1" applyAlignment="1">
      <alignment wrapText="1"/>
    </xf>
    <xf numFmtId="0" fontId="2" fillId="8" borderId="8" xfId="0" applyFont="1" applyFill="1" applyBorder="1" applyAlignment="1">
      <alignment horizontal="center" wrapText="1"/>
    </xf>
    <xf numFmtId="0" fontId="2" fillId="7" borderId="8" xfId="0" applyFont="1" applyFill="1" applyBorder="1" applyAlignment="1">
      <alignment horizontal="center" wrapText="1"/>
    </xf>
    <xf numFmtId="0" fontId="17" fillId="8" borderId="8" xfId="0" applyFont="1" applyFill="1" applyBorder="1" applyAlignment="1">
      <alignment horizontal="center"/>
    </xf>
    <xf numFmtId="0" fontId="17" fillId="8" borderId="8" xfId="0" applyFont="1" applyFill="1" applyBorder="1" applyAlignment="1">
      <alignment horizontal="center" wrapText="1"/>
    </xf>
    <xf numFmtId="0" fontId="17" fillId="7" borderId="8" xfId="0" applyFont="1" applyFill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0" fillId="0" borderId="8" xfId="0" applyBorder="1" applyAlignment="1">
      <alignment horizontal="center"/>
    </xf>
    <xf numFmtId="0" fontId="14" fillId="0" borderId="0" xfId="0" applyFont="1"/>
    <xf numFmtId="14" fontId="0" fillId="0" borderId="8" xfId="0" applyNumberFormat="1" applyBorder="1" applyAlignment="1">
      <alignment horizontal="left" wrapText="1"/>
    </xf>
    <xf numFmtId="165" fontId="0" fillId="7" borderId="8" xfId="1" applyNumberFormat="1" applyFont="1" applyFill="1" applyBorder="1" applyAlignment="1">
      <alignment horizontal="center"/>
    </xf>
    <xf numFmtId="165" fontId="2" fillId="9" borderId="8" xfId="1" applyNumberFormat="1" applyFont="1" applyFill="1" applyBorder="1" applyAlignment="1">
      <alignment horizontal="center"/>
    </xf>
    <xf numFmtId="0" fontId="12" fillId="0" borderId="8" xfId="0" applyFont="1" applyBorder="1" applyAlignment="1">
      <alignment horizontal="right"/>
    </xf>
    <xf numFmtId="165" fontId="0" fillId="0" borderId="8" xfId="1" applyNumberFormat="1" applyFont="1" applyBorder="1" applyAlignment="1">
      <alignment horizontal="right"/>
    </xf>
    <xf numFmtId="165" fontId="2" fillId="9" borderId="8" xfId="1" applyNumberFormat="1" applyFont="1" applyFill="1" applyBorder="1" applyAlignment="1">
      <alignment horizontal="right"/>
    </xf>
    <xf numFmtId="0" fontId="0" fillId="0" borderId="8" xfId="0" applyBorder="1" applyAlignment="1">
      <alignment horizontal="right"/>
    </xf>
    <xf numFmtId="165" fontId="1" fillId="7" borderId="8" xfId="1" applyNumberFormat="1" applyFont="1" applyFill="1" applyBorder="1" applyAlignment="1">
      <alignment horizontal="center"/>
    </xf>
    <xf numFmtId="0" fontId="18" fillId="0" borderId="0" xfId="0" applyFont="1"/>
    <xf numFmtId="0" fontId="5" fillId="0" borderId="0" xfId="0" applyFont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0" xfId="0" applyFont="1" applyAlignment="1">
      <alignment wrapText="1"/>
    </xf>
    <xf numFmtId="0" fontId="6" fillId="0" borderId="4" xfId="0" applyFont="1" applyBorder="1" applyAlignment="1">
      <alignment wrapText="1"/>
    </xf>
    <xf numFmtId="0" fontId="2" fillId="9" borderId="8" xfId="0" applyFont="1" applyFill="1" applyBorder="1" applyAlignment="1">
      <alignment horizontal="right"/>
    </xf>
    <xf numFmtId="166" fontId="2" fillId="9" borderId="8" xfId="2" applyNumberFormat="1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2" fillId="0" borderId="4" xfId="0" applyFont="1" applyBorder="1" applyAlignment="1">
      <alignment horizontal="left"/>
    </xf>
    <xf numFmtId="166" fontId="0" fillId="0" borderId="0" xfId="2" applyNumberFormat="1" applyFont="1"/>
    <xf numFmtId="166" fontId="0" fillId="0" borderId="4" xfId="2" applyNumberFormat="1" applyFont="1" applyBorder="1"/>
    <xf numFmtId="0" fontId="6" fillId="0" borderId="0" xfId="0" applyFont="1" applyAlignment="1">
      <alignment horizontal="right"/>
    </xf>
    <xf numFmtId="0" fontId="5" fillId="0" borderId="6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0" fillId="0" borderId="5" xfId="0" applyBorder="1" applyAlignment="1">
      <alignment wrapText="1"/>
    </xf>
    <xf numFmtId="0" fontId="2" fillId="0" borderId="4" xfId="0" applyFont="1" applyBorder="1" applyAlignment="1">
      <alignment wrapText="1"/>
    </xf>
    <xf numFmtId="0" fontId="5" fillId="0" borderId="0" xfId="0" applyFont="1" applyAlignment="1">
      <alignment wrapText="1"/>
    </xf>
    <xf numFmtId="0" fontId="18" fillId="0" borderId="0" xfId="0" applyFont="1" applyAlignment="1">
      <alignment wrapText="1"/>
    </xf>
    <xf numFmtId="15" fontId="0" fillId="0" borderId="0" xfId="0" quotePrefix="1" applyNumberFormat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/>
    </xf>
    <xf numFmtId="0" fontId="2" fillId="4" borderId="0" xfId="0" applyFont="1" applyFill="1" applyAlignment="1">
      <alignment horizontal="left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EEA4E5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13604</xdr:colOff>
      <xdr:row>15</xdr:row>
      <xdr:rowOff>91170</xdr:rowOff>
    </xdr:from>
    <xdr:to>
      <xdr:col>18</xdr:col>
      <xdr:colOff>598711</xdr:colOff>
      <xdr:row>21</xdr:row>
      <xdr:rowOff>134712</xdr:rowOff>
    </xdr:to>
    <xdr:sp macro="" textlink="">
      <xdr:nvSpPr>
        <xdr:cNvPr id="2" name="Right Arrow 1">
          <a:extLst>
            <a:ext uri="{FF2B5EF4-FFF2-40B4-BE49-F238E27FC236}">
              <a16:creationId xmlns:a16="http://schemas.microsoft.com/office/drawing/2014/main" id="{36C35A07-D8B9-47F0-8495-79AF7F9EB5DF}"/>
            </a:ext>
          </a:extLst>
        </xdr:cNvPr>
        <xdr:cNvSpPr/>
      </xdr:nvSpPr>
      <xdr:spPr>
        <a:xfrm>
          <a:off x="7795529" y="3748770"/>
          <a:ext cx="585107" cy="122464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63F1D-1A27-4F5E-B79A-A2EB6E907F68}">
  <sheetPr>
    <pageSetUpPr fitToPage="1"/>
  </sheetPr>
  <dimension ref="A1:Z33"/>
  <sheetViews>
    <sheetView tabSelected="1" zoomScale="85" zoomScaleNormal="85" workbookViewId="0">
      <selection activeCell="A4" sqref="A4:Q4"/>
    </sheetView>
  </sheetViews>
  <sheetFormatPr defaultColWidth="9.28515625" defaultRowHeight="15" x14ac:dyDescent="0.25"/>
  <cols>
    <col min="1" max="1" width="3.28515625" customWidth="1"/>
    <col min="2" max="2" width="22.28515625" style="53" customWidth="1"/>
    <col min="3" max="3" width="41" style="53" customWidth="1"/>
    <col min="4" max="4" width="1.85546875" customWidth="1"/>
    <col min="5" max="5" width="6.85546875" customWidth="1"/>
    <col min="6" max="6" width="1.85546875" customWidth="1"/>
    <col min="7" max="7" width="10.140625" customWidth="1"/>
    <col min="8" max="8" width="1.85546875" customWidth="1"/>
    <col min="9" max="9" width="12.85546875" customWidth="1"/>
    <col min="10" max="10" width="1.85546875" customWidth="1"/>
    <col min="11" max="11" width="12.85546875" customWidth="1"/>
    <col min="12" max="12" width="1.85546875" customWidth="1"/>
    <col min="13" max="13" width="9.28515625" customWidth="1"/>
    <col min="14" max="14" width="1.85546875" customWidth="1"/>
    <col min="15" max="17" width="12.85546875" customWidth="1"/>
    <col min="18" max="18" width="2.5703125" customWidth="1"/>
  </cols>
  <sheetData>
    <row r="1" spans="1:26" ht="15.75" thickBot="1" x14ac:dyDescent="0.3"/>
    <row r="2" spans="1:26" ht="48" customHeight="1" thickBot="1" x14ac:dyDescent="0.3">
      <c r="A2" s="69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1"/>
    </row>
    <row r="4" spans="1:26" ht="21" x14ac:dyDescent="0.35">
      <c r="A4" s="72" t="s">
        <v>1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S4" s="6" t="s">
        <v>53</v>
      </c>
      <c r="T4" s="6"/>
      <c r="U4" s="6"/>
      <c r="V4" s="6"/>
      <c r="W4" s="6"/>
      <c r="X4" s="6"/>
      <c r="Y4" s="6"/>
      <c r="Z4" s="6"/>
    </row>
    <row r="5" spans="1:26" ht="18.75" x14ac:dyDescent="0.3">
      <c r="A5" s="1"/>
      <c r="B5" s="61"/>
      <c r="C5" s="61"/>
      <c r="T5" s="7"/>
      <c r="U5" s="7"/>
      <c r="V5" s="7"/>
      <c r="W5" s="7"/>
      <c r="X5" s="7"/>
      <c r="Y5" s="7"/>
      <c r="Z5" s="7"/>
    </row>
    <row r="6" spans="1:26" s="7" customFormat="1" ht="18.75" x14ac:dyDescent="0.3">
      <c r="A6" s="8" t="s">
        <v>51</v>
      </c>
      <c r="B6" s="62"/>
      <c r="C6" s="62"/>
      <c r="R6"/>
      <c r="S6" s="7" t="s">
        <v>2</v>
      </c>
    </row>
    <row r="7" spans="1:26" s="24" customFormat="1" ht="14.25" customHeight="1" x14ac:dyDescent="0.25">
      <c r="A7" s="25" t="s">
        <v>11</v>
      </c>
      <c r="B7" s="63"/>
      <c r="C7" s="63"/>
    </row>
    <row r="8" spans="1:26" ht="5.25" customHeight="1" thickBot="1" x14ac:dyDescent="0.3">
      <c r="A8" s="9"/>
      <c r="B8" s="64"/>
      <c r="C8" s="64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26" ht="15.75" thickTop="1" x14ac:dyDescent="0.25"/>
    <row r="10" spans="1:26" x14ac:dyDescent="0.25">
      <c r="A10" s="10"/>
      <c r="B10" s="54"/>
      <c r="C10" s="54"/>
    </row>
    <row r="11" spans="1:26" ht="60" customHeight="1" x14ac:dyDescent="0.25">
      <c r="A11" s="55" t="s">
        <v>43</v>
      </c>
      <c r="B11" s="65" t="s">
        <v>44</v>
      </c>
      <c r="C11" s="65" t="s">
        <v>45</v>
      </c>
      <c r="D11" s="1"/>
      <c r="E11" s="12" t="s">
        <v>47</v>
      </c>
      <c r="F11" s="13"/>
      <c r="G11" s="12" t="s">
        <v>52</v>
      </c>
      <c r="I11" s="12" t="s">
        <v>12</v>
      </c>
      <c r="K11" s="20" t="s">
        <v>6</v>
      </c>
      <c r="L11" s="13"/>
      <c r="M11" s="12" t="s">
        <v>10</v>
      </c>
      <c r="N11" s="13"/>
      <c r="O11" s="12" t="s">
        <v>7</v>
      </c>
      <c r="P11" s="12" t="s">
        <v>8</v>
      </c>
      <c r="Q11" s="12" t="s">
        <v>9</v>
      </c>
      <c r="S11" s="73" t="s">
        <v>54</v>
      </c>
      <c r="T11" s="73"/>
      <c r="U11" s="73"/>
      <c r="V11" s="73"/>
      <c r="W11" s="73"/>
      <c r="X11" s="73"/>
      <c r="Y11" s="73"/>
      <c r="Z11" s="73"/>
    </row>
    <row r="12" spans="1:26" ht="6.75" customHeight="1" x14ac:dyDescent="0.25">
      <c r="A12" s="47"/>
      <c r="B12" s="66"/>
      <c r="C12" s="66"/>
      <c r="I12" s="2"/>
      <c r="K12" s="21"/>
      <c r="L12" s="2"/>
      <c r="M12" s="2"/>
      <c r="N12" s="2"/>
      <c r="O12" s="2"/>
      <c r="P12" s="2"/>
      <c r="Q12" s="2"/>
    </row>
    <row r="13" spans="1:26" x14ac:dyDescent="0.25">
      <c r="A13" s="16">
        <v>1</v>
      </c>
      <c r="B13" s="49" t="str">
        <f>+'Item 1'!D8</f>
        <v>Input # and name</v>
      </c>
      <c r="C13" s="49" t="str">
        <f>+'Item 1'!D9</f>
        <v>Input short desciption of supported activity</v>
      </c>
      <c r="E13" t="str">
        <f>+'Item 1'!F28</f>
        <v>18/25/31</v>
      </c>
      <c r="G13" s="56" t="str">
        <f>+'Item 1'!F29</f>
        <v>50%/25%</v>
      </c>
      <c r="I13" s="2">
        <f>+'Item 1'!F25</f>
        <v>131000</v>
      </c>
      <c r="K13" s="21">
        <f>+'Item 1'!F26</f>
        <v>61000</v>
      </c>
      <c r="L13" s="2"/>
      <c r="M13" s="56">
        <f t="shared" ref="M13:M20" si="0">+K13/I13</f>
        <v>0.46564885496183206</v>
      </c>
      <c r="N13" s="2"/>
      <c r="O13" s="2">
        <v>0</v>
      </c>
      <c r="P13" s="2">
        <v>0</v>
      </c>
      <c r="Q13" s="2">
        <f t="shared" ref="Q13:Q23" si="1">+K13-P13</f>
        <v>61000</v>
      </c>
    </row>
    <row r="14" spans="1:26" x14ac:dyDescent="0.25">
      <c r="A14" s="16">
        <v>2</v>
      </c>
      <c r="B14" s="49" t="str">
        <f>+'Item 2'!D8</f>
        <v>Input # and name</v>
      </c>
      <c r="C14" s="49" t="str">
        <f>+'Item 2'!D9</f>
        <v>Input short desciption of supported activity</v>
      </c>
      <c r="E14" t="str">
        <f>+'Item 2'!F28</f>
        <v>18/25/31</v>
      </c>
      <c r="G14" s="56" t="str">
        <f>+'Item 2'!F29</f>
        <v>50%/25%</v>
      </c>
      <c r="I14" s="2">
        <f>+'Item 2'!F25</f>
        <v>132000</v>
      </c>
      <c r="K14" s="21">
        <f>+'Item 2'!F26</f>
        <v>62000</v>
      </c>
      <c r="L14" s="2"/>
      <c r="M14" s="56">
        <f t="shared" si="0"/>
        <v>0.46969696969696972</v>
      </c>
      <c r="N14" s="2"/>
      <c r="O14" s="2">
        <v>0</v>
      </c>
      <c r="P14" s="2">
        <v>0</v>
      </c>
      <c r="Q14" s="2">
        <f t="shared" si="1"/>
        <v>62000</v>
      </c>
    </row>
    <row r="15" spans="1:26" x14ac:dyDescent="0.25">
      <c r="A15" s="16">
        <v>3</v>
      </c>
      <c r="B15" s="49" t="str">
        <f>+'Item 3'!D8</f>
        <v>Input # and name</v>
      </c>
      <c r="C15" s="49" t="str">
        <f>+'Item 3'!D9</f>
        <v>Input short desciption of supported activity</v>
      </c>
      <c r="E15" t="str">
        <f>+'Item 3'!F28</f>
        <v>18/25/31</v>
      </c>
      <c r="G15" s="56" t="str">
        <f>+'Item 3'!F29</f>
        <v>50%/25%</v>
      </c>
      <c r="I15" s="2">
        <f>+'Item 3'!F25</f>
        <v>133000</v>
      </c>
      <c r="K15" s="21">
        <f>+'Item 3'!F26</f>
        <v>63000</v>
      </c>
      <c r="L15" s="2"/>
      <c r="M15" s="56">
        <f t="shared" si="0"/>
        <v>0.47368421052631576</v>
      </c>
      <c r="N15" s="2"/>
      <c r="O15" s="2">
        <v>0</v>
      </c>
      <c r="P15" s="2">
        <v>0</v>
      </c>
      <c r="Q15" s="2">
        <f t="shared" si="1"/>
        <v>63000</v>
      </c>
    </row>
    <row r="16" spans="1:26" x14ac:dyDescent="0.25">
      <c r="A16" s="16">
        <v>4</v>
      </c>
      <c r="B16" s="49" t="str">
        <f>+'Item 4'!D8</f>
        <v>Input # and name</v>
      </c>
      <c r="C16" s="49" t="str">
        <f>+'Item 4'!D9</f>
        <v>Input short desciption of supported activity</v>
      </c>
      <c r="E16" t="str">
        <f>+'Item 4'!F28</f>
        <v>18/25/31</v>
      </c>
      <c r="G16" s="56" t="str">
        <f>+'Item 4'!F29</f>
        <v>50%/25%</v>
      </c>
      <c r="I16" s="2">
        <f>+'Item 4'!F25</f>
        <v>134000</v>
      </c>
      <c r="K16" s="21">
        <f>+'Item 4'!F26</f>
        <v>64000</v>
      </c>
      <c r="L16" s="2"/>
      <c r="M16" s="56">
        <f t="shared" si="0"/>
        <v>0.47761194029850745</v>
      </c>
      <c r="N16" s="2"/>
      <c r="O16" s="2">
        <v>0</v>
      </c>
      <c r="P16" s="2">
        <v>0</v>
      </c>
      <c r="Q16" s="2">
        <f t="shared" si="1"/>
        <v>64000</v>
      </c>
    </row>
    <row r="17" spans="1:26" x14ac:dyDescent="0.25">
      <c r="A17" s="16">
        <v>5</v>
      </c>
      <c r="B17" s="49" t="str">
        <f>+'Item 5'!D8</f>
        <v>Input # and name</v>
      </c>
      <c r="C17" s="49" t="str">
        <f>+'Item 5'!D9</f>
        <v>Input short desciption of supported activity</v>
      </c>
      <c r="E17" t="str">
        <f>+'Item 5'!F28</f>
        <v>18/25/31</v>
      </c>
      <c r="G17" s="56" t="str">
        <f>+'Item 5'!F29</f>
        <v>50%/25%</v>
      </c>
      <c r="I17" s="2">
        <f>+'Item 5'!F25</f>
        <v>135000</v>
      </c>
      <c r="K17" s="21">
        <f>+'Item 5'!F26</f>
        <v>65000</v>
      </c>
      <c r="L17" s="2"/>
      <c r="M17" s="56">
        <f t="shared" si="0"/>
        <v>0.48148148148148145</v>
      </c>
      <c r="N17" s="2"/>
      <c r="O17" s="2">
        <v>0</v>
      </c>
      <c r="P17" s="2">
        <v>0</v>
      </c>
      <c r="Q17" s="2">
        <f t="shared" si="1"/>
        <v>65000</v>
      </c>
    </row>
    <row r="18" spans="1:26" x14ac:dyDescent="0.25">
      <c r="A18" s="16">
        <v>6</v>
      </c>
      <c r="B18" s="49" t="str">
        <f>+'Item 6'!D8</f>
        <v>Input # and name</v>
      </c>
      <c r="C18" s="49" t="str">
        <f>+'Item 6'!D9</f>
        <v>Input short desciption of supported activity</v>
      </c>
      <c r="E18" t="str">
        <f>+'Item 6'!F28</f>
        <v>18/25/31</v>
      </c>
      <c r="G18" s="56" t="str">
        <f>+'Item 6'!F29</f>
        <v>50%/25%</v>
      </c>
      <c r="I18" s="2">
        <f>+'Item 6'!F25</f>
        <v>136000</v>
      </c>
      <c r="K18" s="21">
        <f>+'Item 6'!F26</f>
        <v>66000</v>
      </c>
      <c r="L18" s="2"/>
      <c r="M18" s="56">
        <f t="shared" si="0"/>
        <v>0.48529411764705882</v>
      </c>
      <c r="N18" s="2"/>
      <c r="O18" s="2">
        <v>0</v>
      </c>
      <c r="P18" s="2">
        <v>0</v>
      </c>
      <c r="Q18" s="2">
        <f t="shared" si="1"/>
        <v>66000</v>
      </c>
      <c r="T18" s="14"/>
      <c r="U18" s="15"/>
      <c r="V18" s="15"/>
      <c r="W18" s="15"/>
      <c r="X18" s="15"/>
      <c r="Y18" s="15"/>
      <c r="Z18" s="15"/>
    </row>
    <row r="19" spans="1:26" x14ac:dyDescent="0.25">
      <c r="A19" s="16">
        <v>7</v>
      </c>
      <c r="B19" s="49" t="str">
        <f>+'Item 7'!D8</f>
        <v>Input # and name</v>
      </c>
      <c r="C19" s="49" t="str">
        <f>+'Item 7'!D9</f>
        <v>Input short desciption of supported activity</v>
      </c>
      <c r="E19" t="str">
        <f>+'Item 7'!F28</f>
        <v>18/25/31</v>
      </c>
      <c r="G19" s="56" t="str">
        <f>+'Item 7'!F29</f>
        <v>50%/25%</v>
      </c>
      <c r="I19" s="2">
        <f>+'Item 7'!F25</f>
        <v>137000</v>
      </c>
      <c r="K19" s="21">
        <f>+'Item 7'!F26</f>
        <v>67000</v>
      </c>
      <c r="L19" s="2"/>
      <c r="M19" s="56">
        <f t="shared" si="0"/>
        <v>0.48905109489051096</v>
      </c>
      <c r="N19" s="2"/>
      <c r="O19" s="2">
        <v>0</v>
      </c>
      <c r="P19" s="2">
        <v>0</v>
      </c>
      <c r="Q19" s="2">
        <f t="shared" si="1"/>
        <v>67000</v>
      </c>
      <c r="T19" s="14" t="s">
        <v>3</v>
      </c>
      <c r="U19" s="15"/>
      <c r="V19" s="15"/>
      <c r="W19" s="15"/>
      <c r="X19" s="15"/>
      <c r="Y19" s="15"/>
      <c r="Z19" s="15"/>
    </row>
    <row r="20" spans="1:26" x14ac:dyDescent="0.25">
      <c r="A20" s="48">
        <v>8</v>
      </c>
      <c r="B20" s="50" t="str">
        <f>+'Item 8'!D8</f>
        <v>Input # and name</v>
      </c>
      <c r="C20" s="50" t="str">
        <f>+'Item 8'!D9</f>
        <v>Input short desciption of supported activity</v>
      </c>
      <c r="E20" s="11" t="str">
        <f>+'Item 8'!F28</f>
        <v>18/25/31</v>
      </c>
      <c r="G20" s="57" t="str">
        <f>+'Item 8'!F29</f>
        <v>50%/25%</v>
      </c>
      <c r="I20" s="5">
        <f>+'Item 8'!F25</f>
        <v>138000</v>
      </c>
      <c r="K20" s="21">
        <f>+'Item 8'!F26</f>
        <v>68000</v>
      </c>
      <c r="L20" s="5"/>
      <c r="M20" s="57">
        <f t="shared" si="0"/>
        <v>0.49275362318840582</v>
      </c>
      <c r="N20" s="5"/>
      <c r="O20" s="5">
        <v>0</v>
      </c>
      <c r="P20" s="5">
        <v>0</v>
      </c>
      <c r="Q20" s="5">
        <f t="shared" si="1"/>
        <v>68000</v>
      </c>
      <c r="T20" s="14"/>
      <c r="U20" s="15"/>
      <c r="V20" s="15"/>
      <c r="W20" s="15"/>
      <c r="X20" s="15"/>
      <c r="Y20" s="15"/>
      <c r="Z20" s="15"/>
    </row>
    <row r="21" spans="1:26" ht="18" customHeight="1" x14ac:dyDescent="0.25">
      <c r="A21" s="3"/>
      <c r="B21" s="66"/>
      <c r="C21" s="66"/>
      <c r="D21" s="1"/>
      <c r="E21" s="1"/>
      <c r="F21" s="1"/>
      <c r="H21" s="60"/>
      <c r="I21" s="18">
        <f>SUM(I13:I20)</f>
        <v>1076000</v>
      </c>
      <c r="J21" s="1"/>
      <c r="K21" s="22">
        <f>SUM(K13:K20)</f>
        <v>516000</v>
      </c>
      <c r="L21" s="18"/>
      <c r="M21" s="18"/>
      <c r="N21" s="18"/>
      <c r="O21" s="18">
        <f>SUM(O13:O20)</f>
        <v>0</v>
      </c>
      <c r="P21" s="18">
        <f>SUM(P13:P20)</f>
        <v>0</v>
      </c>
      <c r="Q21" s="18">
        <f>SUM(Q13:Q20)</f>
        <v>516000</v>
      </c>
    </row>
    <row r="22" spans="1:26" ht="6.75" customHeight="1" x14ac:dyDescent="0.25">
      <c r="A22" s="4"/>
      <c r="B22" s="49"/>
      <c r="C22" s="49"/>
      <c r="I22" s="4"/>
      <c r="K22" s="21"/>
      <c r="L22" s="2"/>
      <c r="M22" s="2"/>
      <c r="N22" s="2"/>
      <c r="O22" s="2"/>
      <c r="P22" s="2"/>
      <c r="Q22" s="2"/>
    </row>
    <row r="23" spans="1:26" x14ac:dyDescent="0.25">
      <c r="A23" s="4"/>
      <c r="B23" s="49"/>
      <c r="C23" s="49"/>
      <c r="G23" s="58"/>
      <c r="I23" s="58" t="s">
        <v>4</v>
      </c>
      <c r="K23" s="21">
        <v>0</v>
      </c>
      <c r="L23" s="2"/>
      <c r="M23" s="16"/>
      <c r="N23" s="2"/>
      <c r="O23" s="2">
        <v>0</v>
      </c>
      <c r="P23" s="2">
        <v>0</v>
      </c>
      <c r="Q23" s="2">
        <f t="shared" si="1"/>
        <v>0</v>
      </c>
    </row>
    <row r="24" spans="1:26" ht="6.75" customHeight="1" x14ac:dyDescent="0.25">
      <c r="A24" s="4"/>
      <c r="B24" s="49"/>
      <c r="C24" s="49"/>
      <c r="G24" s="58"/>
      <c r="H24" s="11"/>
      <c r="I24" s="58"/>
      <c r="K24" s="21"/>
      <c r="L24" s="2"/>
      <c r="M24" s="16"/>
      <c r="N24" s="2"/>
      <c r="O24" s="2"/>
      <c r="P24" s="2"/>
      <c r="Q24" s="2"/>
    </row>
    <row r="25" spans="1:26" ht="18" customHeight="1" thickBot="1" x14ac:dyDescent="0.3">
      <c r="A25" s="4"/>
      <c r="B25" s="49"/>
      <c r="C25" s="66"/>
      <c r="E25" s="59"/>
      <c r="F25" s="59"/>
      <c r="G25" s="59"/>
      <c r="H25" s="59"/>
      <c r="I25" s="59" t="s">
        <v>38</v>
      </c>
      <c r="K25" s="23">
        <f>+K23+K21</f>
        <v>516000</v>
      </c>
      <c r="L25" s="2"/>
      <c r="M25" s="16"/>
      <c r="N25" s="2"/>
      <c r="O25" s="19">
        <f>+O23+O21</f>
        <v>0</v>
      </c>
      <c r="P25" s="19">
        <f>+P23+P21</f>
        <v>0</v>
      </c>
      <c r="Q25" s="19">
        <f>+Q23+Q21</f>
        <v>516000</v>
      </c>
    </row>
    <row r="26" spans="1:26" ht="15.75" thickTop="1" x14ac:dyDescent="0.25">
      <c r="A26" s="4"/>
      <c r="B26" s="49"/>
      <c r="C26" s="49"/>
      <c r="M26" s="16"/>
      <c r="O26" s="16"/>
      <c r="P26" s="16"/>
    </row>
    <row r="27" spans="1:26" x14ac:dyDescent="0.25">
      <c r="A27" s="4"/>
      <c r="B27" s="49"/>
      <c r="C27" s="49"/>
      <c r="M27" s="16"/>
      <c r="O27" s="16"/>
      <c r="P27" s="16"/>
    </row>
    <row r="28" spans="1:26" x14ac:dyDescent="0.25">
      <c r="A28" s="4"/>
      <c r="B28" s="49"/>
      <c r="C28" s="49"/>
      <c r="M28" s="16"/>
      <c r="O28" s="16"/>
      <c r="P28" s="16"/>
    </row>
    <row r="29" spans="1:26" x14ac:dyDescent="0.25">
      <c r="A29" s="4"/>
      <c r="B29" s="49"/>
      <c r="C29" s="49"/>
      <c r="M29" s="16"/>
      <c r="O29" s="16"/>
      <c r="P29" s="16"/>
    </row>
    <row r="30" spans="1:26" x14ac:dyDescent="0.25">
      <c r="A30" s="4"/>
      <c r="B30" s="49"/>
      <c r="C30" s="49"/>
      <c r="M30" s="16"/>
      <c r="O30" s="16"/>
      <c r="P30" s="16"/>
    </row>
    <row r="31" spans="1:26" x14ac:dyDescent="0.25">
      <c r="A31" s="4"/>
      <c r="B31" s="49"/>
      <c r="C31" s="49"/>
      <c r="M31" s="16"/>
      <c r="O31" s="16"/>
      <c r="P31" s="16"/>
    </row>
    <row r="32" spans="1:26" ht="15.95" customHeight="1" x14ac:dyDescent="0.25">
      <c r="A32" s="46" t="s">
        <v>5</v>
      </c>
      <c r="B32" s="67"/>
      <c r="C32" s="67"/>
    </row>
    <row r="33" spans="1:3" x14ac:dyDescent="0.25">
      <c r="A33" s="17"/>
      <c r="B33" s="68"/>
      <c r="C33" s="68"/>
    </row>
  </sheetData>
  <mergeCells count="3">
    <mergeCell ref="A2:Q2"/>
    <mergeCell ref="A4:Q4"/>
    <mergeCell ref="S11:Z11"/>
  </mergeCells>
  <pageMargins left="0.39370078740157483" right="0.39370078740157483" top="0.74803149606299213" bottom="0.74803149606299213" header="0.31496062992125984" footer="0.31496062992125984"/>
  <pageSetup paperSize="9" scale="8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CE6D5-0422-45FE-9FAA-720C3BA9DDB9}">
  <sheetPr>
    <pageSetUpPr fitToPage="1"/>
  </sheetPr>
  <dimension ref="B2:O31"/>
  <sheetViews>
    <sheetView workbookViewId="0">
      <selection activeCell="D8" sqref="D8"/>
    </sheetView>
  </sheetViews>
  <sheetFormatPr defaultRowHeight="15" x14ac:dyDescent="0.25"/>
  <cols>
    <col min="2" max="2" width="12.28515625" customWidth="1"/>
    <col min="3" max="3" width="12.5703125" customWidth="1"/>
    <col min="4" max="4" width="36.7109375" customWidth="1"/>
    <col min="5" max="5" width="57.28515625" customWidth="1"/>
    <col min="6" max="6" width="12.7109375" customWidth="1"/>
    <col min="7" max="7" width="1.140625" customWidth="1"/>
    <col min="8" max="8" width="29.85546875" customWidth="1"/>
  </cols>
  <sheetData>
    <row r="2" spans="2:15" ht="21" x14ac:dyDescent="0.35">
      <c r="B2" s="72" t="s">
        <v>1</v>
      </c>
      <c r="C2" s="72"/>
      <c r="D2" s="72"/>
      <c r="E2" s="72"/>
      <c r="F2" s="72"/>
      <c r="H2" s="6" t="s">
        <v>53</v>
      </c>
      <c r="I2" s="6"/>
      <c r="J2" s="6"/>
      <c r="K2" s="7"/>
      <c r="L2" s="7"/>
      <c r="M2" s="7"/>
      <c r="N2" s="7"/>
      <c r="O2" s="7"/>
    </row>
    <row r="3" spans="2:15" ht="18.75" x14ac:dyDescent="0.3">
      <c r="B3" s="26"/>
      <c r="C3" s="26"/>
      <c r="D3" s="26"/>
      <c r="E3" s="1"/>
      <c r="F3" s="1"/>
    </row>
    <row r="4" spans="2:15" s="7" customFormat="1" ht="18.75" x14ac:dyDescent="0.3">
      <c r="B4" s="8" t="s">
        <v>19</v>
      </c>
      <c r="C4" s="8"/>
      <c r="D4" s="27"/>
      <c r="E4" s="26"/>
      <c r="F4" s="26"/>
    </row>
    <row r="5" spans="2:15" s="7" customFormat="1" ht="18.75" x14ac:dyDescent="0.3">
      <c r="B5" s="27" t="s">
        <v>18</v>
      </c>
      <c r="C5" s="27"/>
      <c r="D5" s="27"/>
      <c r="E5" s="26"/>
      <c r="F5" s="26"/>
    </row>
    <row r="8" spans="2:15" x14ac:dyDescent="0.25">
      <c r="B8" s="1" t="s">
        <v>20</v>
      </c>
      <c r="D8" t="s">
        <v>40</v>
      </c>
      <c r="H8" t="s">
        <v>37</v>
      </c>
    </row>
    <row r="9" spans="2:15" x14ac:dyDescent="0.25">
      <c r="B9" s="1" t="s">
        <v>41</v>
      </c>
      <c r="D9" t="s">
        <v>42</v>
      </c>
      <c r="H9" t="s">
        <v>37</v>
      </c>
    </row>
    <row r="11" spans="2:15" ht="30" x14ac:dyDescent="0.25">
      <c r="B11" s="28" t="s">
        <v>21</v>
      </c>
      <c r="C11" s="28" t="s">
        <v>22</v>
      </c>
      <c r="D11" s="29" t="s">
        <v>23</v>
      </c>
      <c r="E11" s="30" t="s">
        <v>24</v>
      </c>
      <c r="F11" s="31" t="s">
        <v>26</v>
      </c>
    </row>
    <row r="12" spans="2:15" x14ac:dyDescent="0.25">
      <c r="B12" s="32" t="s">
        <v>13</v>
      </c>
      <c r="C12" s="32" t="s">
        <v>14</v>
      </c>
      <c r="D12" s="32" t="s">
        <v>15</v>
      </c>
      <c r="E12" s="33" t="s">
        <v>16</v>
      </c>
      <c r="F12" s="34" t="s">
        <v>17</v>
      </c>
    </row>
    <row r="13" spans="2:15" x14ac:dyDescent="0.25">
      <c r="B13" s="35">
        <v>1</v>
      </c>
      <c r="C13" s="38">
        <v>45230</v>
      </c>
      <c r="D13" s="35" t="s">
        <v>25</v>
      </c>
      <c r="E13" s="36"/>
      <c r="F13" s="39">
        <v>50000</v>
      </c>
      <c r="H13" t="s">
        <v>32</v>
      </c>
    </row>
    <row r="14" spans="2:15" x14ac:dyDescent="0.25">
      <c r="B14" s="35">
        <v>2</v>
      </c>
      <c r="C14" s="38">
        <v>45230</v>
      </c>
      <c r="D14" s="35" t="s">
        <v>25</v>
      </c>
      <c r="E14" s="36"/>
      <c r="F14" s="39">
        <v>81000</v>
      </c>
      <c r="H14" t="s">
        <v>33</v>
      </c>
    </row>
    <row r="15" spans="2:15" x14ac:dyDescent="0.25">
      <c r="B15" s="35"/>
      <c r="C15" s="35"/>
      <c r="D15" s="35"/>
      <c r="E15" s="36"/>
      <c r="F15" s="39">
        <v>0</v>
      </c>
      <c r="H15" t="s">
        <v>34</v>
      </c>
    </row>
    <row r="16" spans="2:15" x14ac:dyDescent="0.25">
      <c r="B16" s="35"/>
      <c r="C16" s="35"/>
      <c r="D16" s="35"/>
      <c r="E16" s="36"/>
      <c r="F16" s="39">
        <v>0</v>
      </c>
      <c r="H16" t="s">
        <v>35</v>
      </c>
    </row>
    <row r="17" spans="2:8" x14ac:dyDescent="0.25">
      <c r="B17" s="35"/>
      <c r="C17" s="35"/>
      <c r="D17" s="35"/>
      <c r="E17" s="36"/>
      <c r="F17" s="39">
        <v>0</v>
      </c>
      <c r="H17" t="s">
        <v>36</v>
      </c>
    </row>
    <row r="18" spans="2:8" x14ac:dyDescent="0.25">
      <c r="B18" s="35"/>
      <c r="C18" s="35"/>
      <c r="D18" s="35"/>
      <c r="E18" s="36"/>
      <c r="F18" s="39">
        <v>0</v>
      </c>
    </row>
    <row r="19" spans="2:8" x14ac:dyDescent="0.25">
      <c r="B19" s="35"/>
      <c r="C19" s="35"/>
      <c r="D19" s="35"/>
      <c r="E19" s="36"/>
      <c r="F19" s="39">
        <v>0</v>
      </c>
    </row>
    <row r="20" spans="2:8" x14ac:dyDescent="0.25">
      <c r="B20" s="35"/>
      <c r="C20" s="35"/>
      <c r="D20" s="35"/>
      <c r="E20" s="36"/>
      <c r="F20" s="39">
        <v>0</v>
      </c>
    </row>
    <row r="21" spans="2:8" x14ac:dyDescent="0.25">
      <c r="B21" s="35"/>
      <c r="C21" s="35"/>
      <c r="D21" s="35"/>
      <c r="E21" s="36"/>
      <c r="F21" s="39">
        <v>0</v>
      </c>
    </row>
    <row r="22" spans="2:8" x14ac:dyDescent="0.25">
      <c r="B22" s="35"/>
      <c r="C22" s="35"/>
      <c r="D22" s="35"/>
      <c r="E22" s="36"/>
      <c r="F22" s="39">
        <v>0</v>
      </c>
    </row>
    <row r="23" spans="2:8" x14ac:dyDescent="0.25">
      <c r="B23" s="35"/>
      <c r="C23" s="35"/>
      <c r="D23" s="35"/>
      <c r="E23" s="36"/>
      <c r="F23" s="39">
        <v>0</v>
      </c>
    </row>
    <row r="24" spans="2:8" x14ac:dyDescent="0.25">
      <c r="F24" s="2"/>
    </row>
    <row r="25" spans="2:8" x14ac:dyDescent="0.25">
      <c r="B25" s="37"/>
      <c r="C25" s="37"/>
      <c r="D25" s="37"/>
      <c r="E25" s="42" t="s">
        <v>27</v>
      </c>
      <c r="F25" s="45">
        <f>SUM(F13:F24)</f>
        <v>131000</v>
      </c>
      <c r="H25" t="s">
        <v>31</v>
      </c>
    </row>
    <row r="26" spans="2:8" x14ac:dyDescent="0.25">
      <c r="E26" s="43" t="s">
        <v>38</v>
      </c>
      <c r="F26" s="40">
        <v>61000</v>
      </c>
      <c r="H26" t="s">
        <v>30</v>
      </c>
    </row>
    <row r="27" spans="2:8" x14ac:dyDescent="0.25">
      <c r="E27" s="51" t="s">
        <v>39</v>
      </c>
      <c r="F27" s="52">
        <f>+F26/F25</f>
        <v>0.46564885496183206</v>
      </c>
      <c r="H27" t="s">
        <v>29</v>
      </c>
    </row>
    <row r="28" spans="2:8" ht="15.75" x14ac:dyDescent="0.25">
      <c r="E28" s="44" t="s">
        <v>47</v>
      </c>
      <c r="F28" s="41" t="s">
        <v>48</v>
      </c>
      <c r="H28" t="s">
        <v>50</v>
      </c>
    </row>
    <row r="29" spans="2:8" ht="15.75" x14ac:dyDescent="0.25">
      <c r="E29" s="44" t="s">
        <v>46</v>
      </c>
      <c r="F29" s="41" t="s">
        <v>28</v>
      </c>
      <c r="H29" t="s">
        <v>49</v>
      </c>
    </row>
    <row r="31" spans="2:8" x14ac:dyDescent="0.25">
      <c r="B31" s="46" t="s">
        <v>5</v>
      </c>
    </row>
  </sheetData>
  <mergeCells count="1">
    <mergeCell ref="B2:F2"/>
  </mergeCells>
  <pageMargins left="0.39370078740157483" right="0.39370078740157483" top="0.74803149606299213" bottom="0.74803149606299213" header="0.31496062992125984" footer="0.31496062992125984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437C8-DA80-437D-9681-6C85CC4CA398}">
  <sheetPr>
    <pageSetUpPr fitToPage="1"/>
  </sheetPr>
  <dimension ref="B2:O31"/>
  <sheetViews>
    <sheetView workbookViewId="0">
      <selection activeCell="D8" sqref="D8"/>
    </sheetView>
  </sheetViews>
  <sheetFormatPr defaultRowHeight="15" x14ac:dyDescent="0.25"/>
  <cols>
    <col min="2" max="2" width="12.28515625" customWidth="1"/>
    <col min="3" max="3" width="12.5703125" customWidth="1"/>
    <col min="4" max="4" width="36.7109375" customWidth="1"/>
    <col min="5" max="5" width="57.28515625" customWidth="1"/>
    <col min="6" max="6" width="12.7109375" customWidth="1"/>
    <col min="7" max="7" width="1.140625" customWidth="1"/>
    <col min="8" max="8" width="29.85546875" customWidth="1"/>
  </cols>
  <sheetData>
    <row r="2" spans="2:15" ht="21" x14ac:dyDescent="0.35">
      <c r="B2" s="72" t="s">
        <v>1</v>
      </c>
      <c r="C2" s="72"/>
      <c r="D2" s="72"/>
      <c r="E2" s="72"/>
      <c r="F2" s="72"/>
      <c r="H2" s="6" t="s">
        <v>53</v>
      </c>
      <c r="I2" s="6"/>
      <c r="J2" s="6"/>
      <c r="K2" s="7"/>
      <c r="L2" s="7"/>
      <c r="M2" s="7"/>
      <c r="N2" s="7"/>
      <c r="O2" s="7"/>
    </row>
    <row r="3" spans="2:15" ht="18.75" x14ac:dyDescent="0.3">
      <c r="B3" s="26"/>
      <c r="C3" s="26"/>
      <c r="D3" s="26"/>
      <c r="E3" s="1"/>
      <c r="F3" s="1"/>
    </row>
    <row r="4" spans="2:15" s="7" customFormat="1" ht="18.75" x14ac:dyDescent="0.3">
      <c r="B4" s="8" t="s">
        <v>19</v>
      </c>
      <c r="C4" s="8"/>
      <c r="D4" s="27"/>
      <c r="E4" s="26"/>
      <c r="F4" s="26"/>
    </row>
    <row r="5" spans="2:15" s="7" customFormat="1" ht="18.75" x14ac:dyDescent="0.3">
      <c r="B5" s="27" t="s">
        <v>18</v>
      </c>
      <c r="C5" s="27"/>
      <c r="D5" s="27"/>
      <c r="E5" s="26"/>
      <c r="F5" s="26"/>
    </row>
    <row r="8" spans="2:15" x14ac:dyDescent="0.25">
      <c r="B8" s="1" t="s">
        <v>20</v>
      </c>
      <c r="D8" t="s">
        <v>40</v>
      </c>
      <c r="H8" t="s">
        <v>37</v>
      </c>
    </row>
    <row r="9" spans="2:15" x14ac:dyDescent="0.25">
      <c r="B9" s="1" t="s">
        <v>41</v>
      </c>
      <c r="D9" t="s">
        <v>42</v>
      </c>
      <c r="H9" t="s">
        <v>37</v>
      </c>
    </row>
    <row r="11" spans="2:15" ht="30" x14ac:dyDescent="0.25">
      <c r="B11" s="28" t="s">
        <v>21</v>
      </c>
      <c r="C11" s="28" t="s">
        <v>22</v>
      </c>
      <c r="D11" s="29" t="s">
        <v>23</v>
      </c>
      <c r="E11" s="30" t="s">
        <v>24</v>
      </c>
      <c r="F11" s="31" t="s">
        <v>26</v>
      </c>
    </row>
    <row r="12" spans="2:15" x14ac:dyDescent="0.25">
      <c r="B12" s="32" t="s">
        <v>13</v>
      </c>
      <c r="C12" s="32" t="s">
        <v>14</v>
      </c>
      <c r="D12" s="32" t="s">
        <v>15</v>
      </c>
      <c r="E12" s="33" t="s">
        <v>16</v>
      </c>
      <c r="F12" s="34" t="s">
        <v>17</v>
      </c>
    </row>
    <row r="13" spans="2:15" x14ac:dyDescent="0.25">
      <c r="B13" s="35">
        <v>1</v>
      </c>
      <c r="C13" s="38">
        <v>45230</v>
      </c>
      <c r="D13" s="35" t="s">
        <v>25</v>
      </c>
      <c r="E13" s="36"/>
      <c r="F13" s="39">
        <v>50000</v>
      </c>
      <c r="H13" t="s">
        <v>32</v>
      </c>
    </row>
    <row r="14" spans="2:15" x14ac:dyDescent="0.25">
      <c r="B14" s="35">
        <v>2</v>
      </c>
      <c r="C14" s="38">
        <v>45230</v>
      </c>
      <c r="D14" s="35" t="s">
        <v>25</v>
      </c>
      <c r="E14" s="36"/>
      <c r="F14" s="39">
        <v>82000</v>
      </c>
      <c r="H14" t="s">
        <v>33</v>
      </c>
    </row>
    <row r="15" spans="2:15" x14ac:dyDescent="0.25">
      <c r="B15" s="35"/>
      <c r="C15" s="35"/>
      <c r="D15" s="35"/>
      <c r="E15" s="36"/>
      <c r="F15" s="39">
        <v>0</v>
      </c>
      <c r="H15" t="s">
        <v>34</v>
      </c>
    </row>
    <row r="16" spans="2:15" x14ac:dyDescent="0.25">
      <c r="B16" s="35"/>
      <c r="C16" s="35"/>
      <c r="D16" s="35"/>
      <c r="E16" s="36"/>
      <c r="F16" s="39">
        <v>0</v>
      </c>
      <c r="H16" t="s">
        <v>35</v>
      </c>
    </row>
    <row r="17" spans="2:8" x14ac:dyDescent="0.25">
      <c r="B17" s="35"/>
      <c r="C17" s="35"/>
      <c r="D17" s="35"/>
      <c r="E17" s="36"/>
      <c r="F17" s="39">
        <v>0</v>
      </c>
      <c r="H17" t="s">
        <v>36</v>
      </c>
    </row>
    <row r="18" spans="2:8" x14ac:dyDescent="0.25">
      <c r="B18" s="35"/>
      <c r="C18" s="35"/>
      <c r="D18" s="35"/>
      <c r="E18" s="36"/>
      <c r="F18" s="39">
        <v>0</v>
      </c>
    </row>
    <row r="19" spans="2:8" x14ac:dyDescent="0.25">
      <c r="B19" s="35"/>
      <c r="C19" s="35"/>
      <c r="D19" s="35"/>
      <c r="E19" s="36"/>
      <c r="F19" s="39">
        <v>0</v>
      </c>
    </row>
    <row r="20" spans="2:8" x14ac:dyDescent="0.25">
      <c r="B20" s="35"/>
      <c r="C20" s="35"/>
      <c r="D20" s="35"/>
      <c r="E20" s="36"/>
      <c r="F20" s="39">
        <v>0</v>
      </c>
    </row>
    <row r="21" spans="2:8" x14ac:dyDescent="0.25">
      <c r="B21" s="35"/>
      <c r="C21" s="35"/>
      <c r="D21" s="35"/>
      <c r="E21" s="36"/>
      <c r="F21" s="39">
        <v>0</v>
      </c>
    </row>
    <row r="22" spans="2:8" x14ac:dyDescent="0.25">
      <c r="B22" s="35"/>
      <c r="C22" s="35"/>
      <c r="D22" s="35"/>
      <c r="E22" s="36"/>
      <c r="F22" s="39">
        <v>0</v>
      </c>
    </row>
    <row r="23" spans="2:8" x14ac:dyDescent="0.25">
      <c r="B23" s="35"/>
      <c r="C23" s="35"/>
      <c r="D23" s="35"/>
      <c r="E23" s="36"/>
      <c r="F23" s="39">
        <v>0</v>
      </c>
    </row>
    <row r="24" spans="2:8" x14ac:dyDescent="0.25">
      <c r="F24" s="2"/>
    </row>
    <row r="25" spans="2:8" x14ac:dyDescent="0.25">
      <c r="B25" s="37"/>
      <c r="C25" s="37"/>
      <c r="D25" s="37"/>
      <c r="E25" s="42" t="s">
        <v>27</v>
      </c>
      <c r="F25" s="45">
        <f>SUM(F13:F24)</f>
        <v>132000</v>
      </c>
      <c r="H25" t="s">
        <v>31</v>
      </c>
    </row>
    <row r="26" spans="2:8" x14ac:dyDescent="0.25">
      <c r="E26" s="43" t="s">
        <v>38</v>
      </c>
      <c r="F26" s="40">
        <v>62000</v>
      </c>
      <c r="H26" t="s">
        <v>30</v>
      </c>
    </row>
    <row r="27" spans="2:8" x14ac:dyDescent="0.25">
      <c r="E27" s="51" t="s">
        <v>39</v>
      </c>
      <c r="F27" s="52">
        <f>+F26/F25</f>
        <v>0.46969696969696972</v>
      </c>
      <c r="H27" t="s">
        <v>29</v>
      </c>
    </row>
    <row r="28" spans="2:8" ht="15.75" x14ac:dyDescent="0.25">
      <c r="E28" s="44" t="s">
        <v>47</v>
      </c>
      <c r="F28" s="41" t="s">
        <v>48</v>
      </c>
      <c r="H28" t="s">
        <v>50</v>
      </c>
    </row>
    <row r="29" spans="2:8" ht="15.75" x14ac:dyDescent="0.25">
      <c r="E29" s="44" t="s">
        <v>46</v>
      </c>
      <c r="F29" s="41" t="s">
        <v>28</v>
      </c>
      <c r="H29" t="s">
        <v>49</v>
      </c>
    </row>
    <row r="31" spans="2:8" x14ac:dyDescent="0.25">
      <c r="B31" s="46" t="s">
        <v>5</v>
      </c>
    </row>
  </sheetData>
  <mergeCells count="1">
    <mergeCell ref="B2:F2"/>
  </mergeCells>
  <pageMargins left="0.39370078740157483" right="0.39370078740157483" top="0.74803149606299213" bottom="0.74803149606299213" header="0.31496062992125984" footer="0.31496062992125984"/>
  <pageSetup paperSize="9" scale="7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A20A9-679D-4781-9E49-0AB6D15373EC}">
  <sheetPr>
    <pageSetUpPr fitToPage="1"/>
  </sheetPr>
  <dimension ref="B2:O31"/>
  <sheetViews>
    <sheetView workbookViewId="0">
      <selection activeCell="D8" sqref="D8"/>
    </sheetView>
  </sheetViews>
  <sheetFormatPr defaultRowHeight="15" x14ac:dyDescent="0.25"/>
  <cols>
    <col min="2" max="2" width="12.28515625" customWidth="1"/>
    <col min="3" max="3" width="12.5703125" customWidth="1"/>
    <col min="4" max="4" width="36.7109375" customWidth="1"/>
    <col min="5" max="5" width="57.28515625" customWidth="1"/>
    <col min="6" max="6" width="12.7109375" customWidth="1"/>
    <col min="7" max="7" width="1.140625" customWidth="1"/>
    <col min="8" max="8" width="29.85546875" customWidth="1"/>
  </cols>
  <sheetData>
    <row r="2" spans="2:15" ht="21" x14ac:dyDescent="0.35">
      <c r="B2" s="72" t="s">
        <v>1</v>
      </c>
      <c r="C2" s="72"/>
      <c r="D2" s="72"/>
      <c r="E2" s="72"/>
      <c r="F2" s="72"/>
      <c r="H2" s="6" t="s">
        <v>53</v>
      </c>
      <c r="I2" s="6"/>
      <c r="J2" s="6"/>
      <c r="K2" s="7"/>
      <c r="L2" s="7"/>
      <c r="M2" s="7"/>
      <c r="N2" s="7"/>
      <c r="O2" s="7"/>
    </row>
    <row r="3" spans="2:15" ht="18.75" x14ac:dyDescent="0.3">
      <c r="B3" s="26"/>
      <c r="C3" s="26"/>
      <c r="D3" s="26"/>
      <c r="E3" s="1"/>
      <c r="F3" s="1"/>
    </row>
    <row r="4" spans="2:15" s="7" customFormat="1" ht="18.75" x14ac:dyDescent="0.3">
      <c r="B4" s="8" t="s">
        <v>19</v>
      </c>
      <c r="C4" s="8"/>
      <c r="D4" s="27"/>
      <c r="E4" s="26"/>
      <c r="F4" s="26"/>
    </row>
    <row r="5" spans="2:15" s="7" customFormat="1" ht="18.75" x14ac:dyDescent="0.3">
      <c r="B5" s="27" t="s">
        <v>18</v>
      </c>
      <c r="C5" s="27"/>
      <c r="D5" s="27"/>
      <c r="E5" s="26"/>
      <c r="F5" s="26"/>
    </row>
    <row r="8" spans="2:15" x14ac:dyDescent="0.25">
      <c r="B8" s="1" t="s">
        <v>20</v>
      </c>
      <c r="D8" t="s">
        <v>40</v>
      </c>
      <c r="H8" t="s">
        <v>37</v>
      </c>
    </row>
    <row r="9" spans="2:15" x14ac:dyDescent="0.25">
      <c r="B9" s="1" t="s">
        <v>41</v>
      </c>
      <c r="D9" t="s">
        <v>42</v>
      </c>
      <c r="H9" t="s">
        <v>37</v>
      </c>
    </row>
    <row r="11" spans="2:15" ht="30" x14ac:dyDescent="0.25">
      <c r="B11" s="28" t="s">
        <v>21</v>
      </c>
      <c r="C11" s="28" t="s">
        <v>22</v>
      </c>
      <c r="D11" s="29" t="s">
        <v>23</v>
      </c>
      <c r="E11" s="30" t="s">
        <v>24</v>
      </c>
      <c r="F11" s="31" t="s">
        <v>26</v>
      </c>
    </row>
    <row r="12" spans="2:15" x14ac:dyDescent="0.25">
      <c r="B12" s="32" t="s">
        <v>13</v>
      </c>
      <c r="C12" s="32" t="s">
        <v>14</v>
      </c>
      <c r="D12" s="32" t="s">
        <v>15</v>
      </c>
      <c r="E12" s="33" t="s">
        <v>16</v>
      </c>
      <c r="F12" s="34" t="s">
        <v>17</v>
      </c>
    </row>
    <row r="13" spans="2:15" x14ac:dyDescent="0.25">
      <c r="B13" s="35">
        <v>1</v>
      </c>
      <c r="C13" s="38">
        <v>45230</v>
      </c>
      <c r="D13" s="35" t="s">
        <v>25</v>
      </c>
      <c r="E13" s="36"/>
      <c r="F13" s="39">
        <v>50000</v>
      </c>
      <c r="H13" t="s">
        <v>32</v>
      </c>
    </row>
    <row r="14" spans="2:15" x14ac:dyDescent="0.25">
      <c r="B14" s="35">
        <v>2</v>
      </c>
      <c r="C14" s="38">
        <v>45230</v>
      </c>
      <c r="D14" s="35" t="s">
        <v>25</v>
      </c>
      <c r="E14" s="36"/>
      <c r="F14" s="39">
        <v>83000</v>
      </c>
      <c r="H14" t="s">
        <v>33</v>
      </c>
    </row>
    <row r="15" spans="2:15" x14ac:dyDescent="0.25">
      <c r="B15" s="35"/>
      <c r="C15" s="35"/>
      <c r="D15" s="35"/>
      <c r="E15" s="36"/>
      <c r="F15" s="39">
        <v>0</v>
      </c>
      <c r="H15" t="s">
        <v>34</v>
      </c>
    </row>
    <row r="16" spans="2:15" x14ac:dyDescent="0.25">
      <c r="B16" s="35"/>
      <c r="C16" s="35"/>
      <c r="D16" s="35"/>
      <c r="E16" s="36"/>
      <c r="F16" s="39">
        <v>0</v>
      </c>
      <c r="H16" t="s">
        <v>35</v>
      </c>
    </row>
    <row r="17" spans="2:8" x14ac:dyDescent="0.25">
      <c r="B17" s="35"/>
      <c r="C17" s="35"/>
      <c r="D17" s="35"/>
      <c r="E17" s="36"/>
      <c r="F17" s="39">
        <v>0</v>
      </c>
      <c r="H17" t="s">
        <v>36</v>
      </c>
    </row>
    <row r="18" spans="2:8" x14ac:dyDescent="0.25">
      <c r="B18" s="35"/>
      <c r="C18" s="35"/>
      <c r="D18" s="35"/>
      <c r="E18" s="36"/>
      <c r="F18" s="39">
        <v>0</v>
      </c>
    </row>
    <row r="19" spans="2:8" x14ac:dyDescent="0.25">
      <c r="B19" s="35"/>
      <c r="C19" s="35"/>
      <c r="D19" s="35"/>
      <c r="E19" s="36"/>
      <c r="F19" s="39">
        <v>0</v>
      </c>
    </row>
    <row r="20" spans="2:8" x14ac:dyDescent="0.25">
      <c r="B20" s="35"/>
      <c r="C20" s="35"/>
      <c r="D20" s="35"/>
      <c r="E20" s="36"/>
      <c r="F20" s="39">
        <v>0</v>
      </c>
    </row>
    <row r="21" spans="2:8" x14ac:dyDescent="0.25">
      <c r="B21" s="35"/>
      <c r="C21" s="35"/>
      <c r="D21" s="35"/>
      <c r="E21" s="36"/>
      <c r="F21" s="39">
        <v>0</v>
      </c>
    </row>
    <row r="22" spans="2:8" x14ac:dyDescent="0.25">
      <c r="B22" s="35"/>
      <c r="C22" s="35"/>
      <c r="D22" s="35"/>
      <c r="E22" s="36"/>
      <c r="F22" s="39">
        <v>0</v>
      </c>
    </row>
    <row r="23" spans="2:8" x14ac:dyDescent="0.25">
      <c r="B23" s="35"/>
      <c r="C23" s="35"/>
      <c r="D23" s="35"/>
      <c r="E23" s="36"/>
      <c r="F23" s="39">
        <v>0</v>
      </c>
    </row>
    <row r="24" spans="2:8" x14ac:dyDescent="0.25">
      <c r="F24" s="2"/>
    </row>
    <row r="25" spans="2:8" x14ac:dyDescent="0.25">
      <c r="B25" s="37"/>
      <c r="C25" s="37"/>
      <c r="D25" s="37"/>
      <c r="E25" s="42" t="s">
        <v>27</v>
      </c>
      <c r="F25" s="45">
        <f>SUM(F13:F24)</f>
        <v>133000</v>
      </c>
      <c r="H25" t="s">
        <v>31</v>
      </c>
    </row>
    <row r="26" spans="2:8" x14ac:dyDescent="0.25">
      <c r="E26" s="43" t="s">
        <v>38</v>
      </c>
      <c r="F26" s="40">
        <v>63000</v>
      </c>
      <c r="H26" t="s">
        <v>30</v>
      </c>
    </row>
    <row r="27" spans="2:8" x14ac:dyDescent="0.25">
      <c r="E27" s="51" t="s">
        <v>39</v>
      </c>
      <c r="F27" s="52">
        <f>+F26/F25</f>
        <v>0.47368421052631576</v>
      </c>
      <c r="H27" t="s">
        <v>29</v>
      </c>
    </row>
    <row r="28" spans="2:8" ht="15.75" x14ac:dyDescent="0.25">
      <c r="E28" s="44" t="s">
        <v>47</v>
      </c>
      <c r="F28" s="41" t="s">
        <v>48</v>
      </c>
      <c r="H28" t="s">
        <v>50</v>
      </c>
    </row>
    <row r="29" spans="2:8" ht="15.75" x14ac:dyDescent="0.25">
      <c r="E29" s="44" t="s">
        <v>46</v>
      </c>
      <c r="F29" s="41" t="s">
        <v>28</v>
      </c>
      <c r="H29" t="s">
        <v>49</v>
      </c>
    </row>
    <row r="31" spans="2:8" x14ac:dyDescent="0.25">
      <c r="B31" s="46" t="s">
        <v>5</v>
      </c>
    </row>
  </sheetData>
  <mergeCells count="1">
    <mergeCell ref="B2:F2"/>
  </mergeCells>
  <pageMargins left="0.39370078740157483" right="0.39370078740157483" top="0.74803149606299213" bottom="0.74803149606299213" header="0.31496062992125984" footer="0.31496062992125984"/>
  <pageSetup paperSize="9" scale="7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2E1F0-2E9F-4348-A67B-83BFC2A6EF2C}">
  <sheetPr>
    <pageSetUpPr fitToPage="1"/>
  </sheetPr>
  <dimension ref="B2:O31"/>
  <sheetViews>
    <sheetView workbookViewId="0">
      <selection activeCell="D8" sqref="D8"/>
    </sheetView>
  </sheetViews>
  <sheetFormatPr defaultRowHeight="15" x14ac:dyDescent="0.25"/>
  <cols>
    <col min="2" max="2" width="12.28515625" customWidth="1"/>
    <col min="3" max="3" width="12.5703125" customWidth="1"/>
    <col min="4" max="4" width="36.7109375" customWidth="1"/>
    <col min="5" max="5" width="57.28515625" customWidth="1"/>
    <col min="6" max="6" width="12.7109375" customWidth="1"/>
    <col min="7" max="7" width="1.140625" customWidth="1"/>
    <col min="8" max="8" width="29.85546875" customWidth="1"/>
  </cols>
  <sheetData>
    <row r="2" spans="2:15" ht="21" x14ac:dyDescent="0.35">
      <c r="B2" s="72" t="s">
        <v>1</v>
      </c>
      <c r="C2" s="72"/>
      <c r="D2" s="72"/>
      <c r="E2" s="72"/>
      <c r="F2" s="72"/>
      <c r="H2" s="6" t="s">
        <v>53</v>
      </c>
      <c r="I2" s="6"/>
      <c r="J2" s="6"/>
      <c r="K2" s="7"/>
      <c r="L2" s="7"/>
      <c r="M2" s="7"/>
      <c r="N2" s="7"/>
      <c r="O2" s="7"/>
    </row>
    <row r="3" spans="2:15" ht="18.75" x14ac:dyDescent="0.3">
      <c r="B3" s="26"/>
      <c r="C3" s="26"/>
      <c r="D3" s="26"/>
      <c r="E3" s="1"/>
      <c r="F3" s="1"/>
    </row>
    <row r="4" spans="2:15" s="7" customFormat="1" ht="18.75" x14ac:dyDescent="0.3">
      <c r="B4" s="8" t="s">
        <v>19</v>
      </c>
      <c r="C4" s="8"/>
      <c r="D4" s="27"/>
      <c r="E4" s="26"/>
      <c r="F4" s="26"/>
    </row>
    <row r="5" spans="2:15" s="7" customFormat="1" ht="18.75" x14ac:dyDescent="0.3">
      <c r="B5" s="27" t="s">
        <v>18</v>
      </c>
      <c r="C5" s="27"/>
      <c r="D5" s="27"/>
      <c r="E5" s="26"/>
      <c r="F5" s="26"/>
    </row>
    <row r="8" spans="2:15" x14ac:dyDescent="0.25">
      <c r="B8" s="1" t="s">
        <v>20</v>
      </c>
      <c r="D8" t="s">
        <v>40</v>
      </c>
      <c r="H8" t="s">
        <v>37</v>
      </c>
    </row>
    <row r="9" spans="2:15" x14ac:dyDescent="0.25">
      <c r="B9" s="1" t="s">
        <v>41</v>
      </c>
      <c r="D9" t="s">
        <v>42</v>
      </c>
      <c r="H9" t="s">
        <v>37</v>
      </c>
    </row>
    <row r="11" spans="2:15" ht="30" x14ac:dyDescent="0.25">
      <c r="B11" s="28" t="s">
        <v>21</v>
      </c>
      <c r="C11" s="28" t="s">
        <v>22</v>
      </c>
      <c r="D11" s="29" t="s">
        <v>23</v>
      </c>
      <c r="E11" s="30" t="s">
        <v>24</v>
      </c>
      <c r="F11" s="31" t="s">
        <v>26</v>
      </c>
    </row>
    <row r="12" spans="2:15" x14ac:dyDescent="0.25">
      <c r="B12" s="32" t="s">
        <v>13</v>
      </c>
      <c r="C12" s="32" t="s">
        <v>14</v>
      </c>
      <c r="D12" s="32" t="s">
        <v>15</v>
      </c>
      <c r="E12" s="33" t="s">
        <v>16</v>
      </c>
      <c r="F12" s="34" t="s">
        <v>17</v>
      </c>
    </row>
    <row r="13" spans="2:15" x14ac:dyDescent="0.25">
      <c r="B13" s="35">
        <v>1</v>
      </c>
      <c r="C13" s="38">
        <v>45230</v>
      </c>
      <c r="D13" s="35" t="s">
        <v>25</v>
      </c>
      <c r="E13" s="36"/>
      <c r="F13" s="39">
        <v>50000</v>
      </c>
      <c r="H13" t="s">
        <v>32</v>
      </c>
    </row>
    <row r="14" spans="2:15" x14ac:dyDescent="0.25">
      <c r="B14" s="35">
        <v>2</v>
      </c>
      <c r="C14" s="38">
        <v>45230</v>
      </c>
      <c r="D14" s="35" t="s">
        <v>25</v>
      </c>
      <c r="E14" s="36"/>
      <c r="F14" s="39">
        <v>84000</v>
      </c>
      <c r="H14" t="s">
        <v>33</v>
      </c>
    </row>
    <row r="15" spans="2:15" x14ac:dyDescent="0.25">
      <c r="B15" s="35"/>
      <c r="C15" s="35"/>
      <c r="D15" s="35"/>
      <c r="E15" s="36"/>
      <c r="F15" s="39">
        <v>0</v>
      </c>
      <c r="H15" t="s">
        <v>34</v>
      </c>
    </row>
    <row r="16" spans="2:15" x14ac:dyDescent="0.25">
      <c r="B16" s="35"/>
      <c r="C16" s="35"/>
      <c r="D16" s="35"/>
      <c r="E16" s="36"/>
      <c r="F16" s="39">
        <v>0</v>
      </c>
      <c r="H16" t="s">
        <v>35</v>
      </c>
    </row>
    <row r="17" spans="2:8" x14ac:dyDescent="0.25">
      <c r="B17" s="35"/>
      <c r="C17" s="35"/>
      <c r="D17" s="35"/>
      <c r="E17" s="36"/>
      <c r="F17" s="39">
        <v>0</v>
      </c>
      <c r="H17" t="s">
        <v>36</v>
      </c>
    </row>
    <row r="18" spans="2:8" x14ac:dyDescent="0.25">
      <c r="B18" s="35"/>
      <c r="C18" s="35"/>
      <c r="D18" s="35"/>
      <c r="E18" s="36"/>
      <c r="F18" s="39">
        <v>0</v>
      </c>
    </row>
    <row r="19" spans="2:8" x14ac:dyDescent="0.25">
      <c r="B19" s="35"/>
      <c r="C19" s="35"/>
      <c r="D19" s="35"/>
      <c r="E19" s="36"/>
      <c r="F19" s="39">
        <v>0</v>
      </c>
    </row>
    <row r="20" spans="2:8" x14ac:dyDescent="0.25">
      <c r="B20" s="35"/>
      <c r="C20" s="35"/>
      <c r="D20" s="35"/>
      <c r="E20" s="36"/>
      <c r="F20" s="39">
        <v>0</v>
      </c>
    </row>
    <row r="21" spans="2:8" x14ac:dyDescent="0.25">
      <c r="B21" s="35"/>
      <c r="C21" s="35"/>
      <c r="D21" s="35"/>
      <c r="E21" s="36"/>
      <c r="F21" s="39">
        <v>0</v>
      </c>
    </row>
    <row r="22" spans="2:8" x14ac:dyDescent="0.25">
      <c r="B22" s="35"/>
      <c r="C22" s="35"/>
      <c r="D22" s="35"/>
      <c r="E22" s="36"/>
      <c r="F22" s="39">
        <v>0</v>
      </c>
    </row>
    <row r="23" spans="2:8" x14ac:dyDescent="0.25">
      <c r="B23" s="35"/>
      <c r="C23" s="35"/>
      <c r="D23" s="35"/>
      <c r="E23" s="36"/>
      <c r="F23" s="39">
        <v>0</v>
      </c>
    </row>
    <row r="24" spans="2:8" x14ac:dyDescent="0.25">
      <c r="F24" s="2"/>
    </row>
    <row r="25" spans="2:8" x14ac:dyDescent="0.25">
      <c r="B25" s="37"/>
      <c r="C25" s="37"/>
      <c r="D25" s="37"/>
      <c r="E25" s="42" t="s">
        <v>27</v>
      </c>
      <c r="F25" s="45">
        <f>SUM(F13:F24)</f>
        <v>134000</v>
      </c>
      <c r="H25" t="s">
        <v>31</v>
      </c>
    </row>
    <row r="26" spans="2:8" x14ac:dyDescent="0.25">
      <c r="E26" s="43" t="s">
        <v>38</v>
      </c>
      <c r="F26" s="40">
        <v>64000</v>
      </c>
      <c r="H26" t="s">
        <v>30</v>
      </c>
    </row>
    <row r="27" spans="2:8" x14ac:dyDescent="0.25">
      <c r="E27" s="51" t="s">
        <v>39</v>
      </c>
      <c r="F27" s="52">
        <f>+F26/F25</f>
        <v>0.47761194029850745</v>
      </c>
      <c r="H27" t="s">
        <v>29</v>
      </c>
    </row>
    <row r="28" spans="2:8" ht="15.75" x14ac:dyDescent="0.25">
      <c r="E28" s="44" t="s">
        <v>47</v>
      </c>
      <c r="F28" s="41" t="s">
        <v>48</v>
      </c>
      <c r="H28" t="s">
        <v>50</v>
      </c>
    </row>
    <row r="29" spans="2:8" ht="15.75" x14ac:dyDescent="0.25">
      <c r="E29" s="44" t="s">
        <v>46</v>
      </c>
      <c r="F29" s="41" t="s">
        <v>28</v>
      </c>
      <c r="H29" t="s">
        <v>49</v>
      </c>
    </row>
    <row r="31" spans="2:8" x14ac:dyDescent="0.25">
      <c r="B31" s="46" t="s">
        <v>5</v>
      </c>
    </row>
  </sheetData>
  <mergeCells count="1">
    <mergeCell ref="B2:F2"/>
  </mergeCells>
  <pageMargins left="0.39370078740157483" right="0.39370078740157483" top="0.74803149606299213" bottom="0.74803149606299213" header="0.31496062992125984" footer="0.31496062992125984"/>
  <pageSetup paperSize="9" scale="7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FC552-5DD6-4AAA-ACB2-E8CD33524323}">
  <sheetPr>
    <pageSetUpPr fitToPage="1"/>
  </sheetPr>
  <dimension ref="B2:O31"/>
  <sheetViews>
    <sheetView workbookViewId="0">
      <selection activeCell="D8" sqref="D8"/>
    </sheetView>
  </sheetViews>
  <sheetFormatPr defaultRowHeight="15" x14ac:dyDescent="0.25"/>
  <cols>
    <col min="2" max="2" width="12.28515625" customWidth="1"/>
    <col min="3" max="3" width="12.5703125" customWidth="1"/>
    <col min="4" max="4" width="36.7109375" customWidth="1"/>
    <col min="5" max="5" width="57.28515625" customWidth="1"/>
    <col min="6" max="6" width="12.7109375" customWidth="1"/>
    <col min="7" max="7" width="1.140625" customWidth="1"/>
    <col min="8" max="8" width="29.85546875" customWidth="1"/>
  </cols>
  <sheetData>
    <row r="2" spans="2:15" ht="21" x14ac:dyDescent="0.35">
      <c r="B2" s="72" t="s">
        <v>1</v>
      </c>
      <c r="C2" s="72"/>
      <c r="D2" s="72"/>
      <c r="E2" s="72"/>
      <c r="F2" s="72"/>
      <c r="H2" s="6" t="s">
        <v>53</v>
      </c>
      <c r="I2" s="6"/>
      <c r="J2" s="6"/>
      <c r="K2" s="7"/>
      <c r="L2" s="7"/>
      <c r="M2" s="7"/>
      <c r="N2" s="7"/>
      <c r="O2" s="7"/>
    </row>
    <row r="3" spans="2:15" ht="18.75" x14ac:dyDescent="0.3">
      <c r="B3" s="26"/>
      <c r="C3" s="26"/>
      <c r="D3" s="26"/>
      <c r="E3" s="1"/>
      <c r="F3" s="1"/>
    </row>
    <row r="4" spans="2:15" s="7" customFormat="1" ht="18.75" x14ac:dyDescent="0.3">
      <c r="B4" s="8" t="s">
        <v>19</v>
      </c>
      <c r="C4" s="8"/>
      <c r="D4" s="27"/>
      <c r="E4" s="26"/>
      <c r="F4" s="26"/>
    </row>
    <row r="5" spans="2:15" s="7" customFormat="1" ht="18.75" x14ac:dyDescent="0.3">
      <c r="B5" s="27" t="s">
        <v>18</v>
      </c>
      <c r="C5" s="27"/>
      <c r="D5" s="27"/>
      <c r="E5" s="26"/>
      <c r="F5" s="26"/>
    </row>
    <row r="8" spans="2:15" x14ac:dyDescent="0.25">
      <c r="B8" s="1" t="s">
        <v>20</v>
      </c>
      <c r="D8" t="s">
        <v>40</v>
      </c>
      <c r="H8" t="s">
        <v>37</v>
      </c>
    </row>
    <row r="9" spans="2:15" x14ac:dyDescent="0.25">
      <c r="B9" s="1" t="s">
        <v>41</v>
      </c>
      <c r="D9" t="s">
        <v>42</v>
      </c>
      <c r="H9" t="s">
        <v>37</v>
      </c>
    </row>
    <row r="11" spans="2:15" ht="30" x14ac:dyDescent="0.25">
      <c r="B11" s="28" t="s">
        <v>21</v>
      </c>
      <c r="C11" s="28" t="s">
        <v>22</v>
      </c>
      <c r="D11" s="29" t="s">
        <v>23</v>
      </c>
      <c r="E11" s="30" t="s">
        <v>24</v>
      </c>
      <c r="F11" s="31" t="s">
        <v>26</v>
      </c>
    </row>
    <row r="12" spans="2:15" x14ac:dyDescent="0.25">
      <c r="B12" s="32" t="s">
        <v>13</v>
      </c>
      <c r="C12" s="32" t="s">
        <v>14</v>
      </c>
      <c r="D12" s="32" t="s">
        <v>15</v>
      </c>
      <c r="E12" s="33" t="s">
        <v>16</v>
      </c>
      <c r="F12" s="34" t="s">
        <v>17</v>
      </c>
    </row>
    <row r="13" spans="2:15" x14ac:dyDescent="0.25">
      <c r="B13" s="35">
        <v>1</v>
      </c>
      <c r="C13" s="38">
        <v>45230</v>
      </c>
      <c r="D13" s="35" t="s">
        <v>25</v>
      </c>
      <c r="E13" s="36"/>
      <c r="F13" s="39">
        <v>50000</v>
      </c>
      <c r="H13" t="s">
        <v>32</v>
      </c>
    </row>
    <row r="14" spans="2:15" x14ac:dyDescent="0.25">
      <c r="B14" s="35">
        <v>2</v>
      </c>
      <c r="C14" s="38">
        <v>45230</v>
      </c>
      <c r="D14" s="35" t="s">
        <v>25</v>
      </c>
      <c r="E14" s="36"/>
      <c r="F14" s="39">
        <v>85000</v>
      </c>
      <c r="H14" t="s">
        <v>33</v>
      </c>
    </row>
    <row r="15" spans="2:15" x14ac:dyDescent="0.25">
      <c r="B15" s="35"/>
      <c r="C15" s="35"/>
      <c r="D15" s="35"/>
      <c r="E15" s="36"/>
      <c r="F15" s="39">
        <v>0</v>
      </c>
      <c r="H15" t="s">
        <v>34</v>
      </c>
    </row>
    <row r="16" spans="2:15" x14ac:dyDescent="0.25">
      <c r="B16" s="35"/>
      <c r="C16" s="35"/>
      <c r="D16" s="35"/>
      <c r="E16" s="36"/>
      <c r="F16" s="39">
        <v>0</v>
      </c>
      <c r="H16" t="s">
        <v>35</v>
      </c>
    </row>
    <row r="17" spans="2:8" x14ac:dyDescent="0.25">
      <c r="B17" s="35"/>
      <c r="C17" s="35"/>
      <c r="D17" s="35"/>
      <c r="E17" s="36"/>
      <c r="F17" s="39">
        <v>0</v>
      </c>
      <c r="H17" t="s">
        <v>36</v>
      </c>
    </row>
    <row r="18" spans="2:8" x14ac:dyDescent="0.25">
      <c r="B18" s="35"/>
      <c r="C18" s="35"/>
      <c r="D18" s="35"/>
      <c r="E18" s="36"/>
      <c r="F18" s="39">
        <v>0</v>
      </c>
    </row>
    <row r="19" spans="2:8" x14ac:dyDescent="0.25">
      <c r="B19" s="35"/>
      <c r="C19" s="35"/>
      <c r="D19" s="35"/>
      <c r="E19" s="36"/>
      <c r="F19" s="39">
        <v>0</v>
      </c>
    </row>
    <row r="20" spans="2:8" x14ac:dyDescent="0.25">
      <c r="B20" s="35"/>
      <c r="C20" s="35"/>
      <c r="D20" s="35"/>
      <c r="E20" s="36"/>
      <c r="F20" s="39">
        <v>0</v>
      </c>
    </row>
    <row r="21" spans="2:8" x14ac:dyDescent="0.25">
      <c r="B21" s="35"/>
      <c r="C21" s="35"/>
      <c r="D21" s="35"/>
      <c r="E21" s="36"/>
      <c r="F21" s="39">
        <v>0</v>
      </c>
    </row>
    <row r="22" spans="2:8" x14ac:dyDescent="0.25">
      <c r="B22" s="35"/>
      <c r="C22" s="35"/>
      <c r="D22" s="35"/>
      <c r="E22" s="36"/>
      <c r="F22" s="39">
        <v>0</v>
      </c>
    </row>
    <row r="23" spans="2:8" x14ac:dyDescent="0.25">
      <c r="B23" s="35"/>
      <c r="C23" s="35"/>
      <c r="D23" s="35"/>
      <c r="E23" s="36"/>
      <c r="F23" s="39">
        <v>0</v>
      </c>
    </row>
    <row r="24" spans="2:8" x14ac:dyDescent="0.25">
      <c r="F24" s="2"/>
    </row>
    <row r="25" spans="2:8" x14ac:dyDescent="0.25">
      <c r="B25" s="37"/>
      <c r="C25" s="37"/>
      <c r="D25" s="37"/>
      <c r="E25" s="42" t="s">
        <v>27</v>
      </c>
      <c r="F25" s="45">
        <f>SUM(F13:F24)</f>
        <v>135000</v>
      </c>
      <c r="H25" t="s">
        <v>31</v>
      </c>
    </row>
    <row r="26" spans="2:8" x14ac:dyDescent="0.25">
      <c r="E26" s="43" t="s">
        <v>38</v>
      </c>
      <c r="F26" s="40">
        <v>65000</v>
      </c>
      <c r="H26" t="s">
        <v>30</v>
      </c>
    </row>
    <row r="27" spans="2:8" x14ac:dyDescent="0.25">
      <c r="E27" s="51" t="s">
        <v>39</v>
      </c>
      <c r="F27" s="52">
        <f>+F26/F25</f>
        <v>0.48148148148148145</v>
      </c>
      <c r="H27" t="s">
        <v>29</v>
      </c>
    </row>
    <row r="28" spans="2:8" ht="15.75" x14ac:dyDescent="0.25">
      <c r="E28" s="44" t="s">
        <v>47</v>
      </c>
      <c r="F28" s="41" t="s">
        <v>48</v>
      </c>
      <c r="H28" t="s">
        <v>50</v>
      </c>
    </row>
    <row r="29" spans="2:8" ht="15.75" x14ac:dyDescent="0.25">
      <c r="E29" s="44" t="s">
        <v>46</v>
      </c>
      <c r="F29" s="41" t="s">
        <v>28</v>
      </c>
      <c r="H29" t="s">
        <v>49</v>
      </c>
    </row>
    <row r="31" spans="2:8" x14ac:dyDescent="0.25">
      <c r="B31" s="46" t="s">
        <v>5</v>
      </c>
    </row>
  </sheetData>
  <mergeCells count="1">
    <mergeCell ref="B2:F2"/>
  </mergeCells>
  <pageMargins left="0.39370078740157483" right="0.39370078740157483" top="0.74803149606299213" bottom="0.74803149606299213" header="0.31496062992125984" footer="0.31496062992125984"/>
  <pageSetup paperSize="9" scale="7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BB609-F759-4D29-98D6-F98FADB2AB38}">
  <sheetPr>
    <pageSetUpPr fitToPage="1"/>
  </sheetPr>
  <dimension ref="B2:O31"/>
  <sheetViews>
    <sheetView workbookViewId="0">
      <selection activeCell="D8" sqref="D8"/>
    </sheetView>
  </sheetViews>
  <sheetFormatPr defaultRowHeight="15" x14ac:dyDescent="0.25"/>
  <cols>
    <col min="2" max="2" width="12.28515625" customWidth="1"/>
    <col min="3" max="3" width="12.5703125" customWidth="1"/>
    <col min="4" max="4" width="36.7109375" customWidth="1"/>
    <col min="5" max="5" width="57.28515625" customWidth="1"/>
    <col min="6" max="6" width="12.7109375" customWidth="1"/>
    <col min="7" max="7" width="1.140625" customWidth="1"/>
    <col min="8" max="8" width="29.85546875" customWidth="1"/>
  </cols>
  <sheetData>
    <row r="2" spans="2:15" ht="21" x14ac:dyDescent="0.35">
      <c r="B2" s="72" t="s">
        <v>1</v>
      </c>
      <c r="C2" s="72"/>
      <c r="D2" s="72"/>
      <c r="E2" s="72"/>
      <c r="F2" s="72"/>
      <c r="H2" s="6" t="s">
        <v>53</v>
      </c>
      <c r="I2" s="6"/>
      <c r="J2" s="6"/>
      <c r="K2" s="7"/>
      <c r="L2" s="7"/>
      <c r="M2" s="7"/>
      <c r="N2" s="7"/>
      <c r="O2" s="7"/>
    </row>
    <row r="3" spans="2:15" ht="18.75" x14ac:dyDescent="0.3">
      <c r="B3" s="26"/>
      <c r="C3" s="26"/>
      <c r="D3" s="26"/>
      <c r="E3" s="1"/>
      <c r="F3" s="1"/>
    </row>
    <row r="4" spans="2:15" s="7" customFormat="1" ht="18.75" x14ac:dyDescent="0.3">
      <c r="B4" s="8" t="s">
        <v>19</v>
      </c>
      <c r="C4" s="8"/>
      <c r="D4" s="27"/>
      <c r="E4" s="26"/>
      <c r="F4" s="26"/>
    </row>
    <row r="5" spans="2:15" s="7" customFormat="1" ht="18.75" x14ac:dyDescent="0.3">
      <c r="B5" s="27" t="s">
        <v>18</v>
      </c>
      <c r="C5" s="27"/>
      <c r="D5" s="27"/>
      <c r="E5" s="26"/>
      <c r="F5" s="26"/>
    </row>
    <row r="8" spans="2:15" x14ac:dyDescent="0.25">
      <c r="B8" s="1" t="s">
        <v>20</v>
      </c>
      <c r="D8" t="s">
        <v>40</v>
      </c>
      <c r="H8" t="s">
        <v>37</v>
      </c>
    </row>
    <row r="9" spans="2:15" x14ac:dyDescent="0.25">
      <c r="B9" s="1" t="s">
        <v>41</v>
      </c>
      <c r="D9" t="s">
        <v>42</v>
      </c>
      <c r="H9" t="s">
        <v>37</v>
      </c>
    </row>
    <row r="11" spans="2:15" ht="30" x14ac:dyDescent="0.25">
      <c r="B11" s="28" t="s">
        <v>21</v>
      </c>
      <c r="C11" s="28" t="s">
        <v>22</v>
      </c>
      <c r="D11" s="29" t="s">
        <v>23</v>
      </c>
      <c r="E11" s="30" t="s">
        <v>24</v>
      </c>
      <c r="F11" s="31" t="s">
        <v>26</v>
      </c>
    </row>
    <row r="12" spans="2:15" x14ac:dyDescent="0.25">
      <c r="B12" s="32" t="s">
        <v>13</v>
      </c>
      <c r="C12" s="32" t="s">
        <v>14</v>
      </c>
      <c r="D12" s="32" t="s">
        <v>15</v>
      </c>
      <c r="E12" s="33" t="s">
        <v>16</v>
      </c>
      <c r="F12" s="34" t="s">
        <v>17</v>
      </c>
    </row>
    <row r="13" spans="2:15" x14ac:dyDescent="0.25">
      <c r="B13" s="35">
        <v>1</v>
      </c>
      <c r="C13" s="38">
        <v>45230</v>
      </c>
      <c r="D13" s="35" t="s">
        <v>25</v>
      </c>
      <c r="E13" s="36"/>
      <c r="F13" s="39">
        <v>50000</v>
      </c>
      <c r="H13" t="s">
        <v>32</v>
      </c>
    </row>
    <row r="14" spans="2:15" x14ac:dyDescent="0.25">
      <c r="B14" s="35">
        <v>2</v>
      </c>
      <c r="C14" s="38">
        <v>45230</v>
      </c>
      <c r="D14" s="35" t="s">
        <v>25</v>
      </c>
      <c r="E14" s="36"/>
      <c r="F14" s="39">
        <v>86000</v>
      </c>
      <c r="H14" t="s">
        <v>33</v>
      </c>
    </row>
    <row r="15" spans="2:15" x14ac:dyDescent="0.25">
      <c r="B15" s="35"/>
      <c r="C15" s="35"/>
      <c r="D15" s="35"/>
      <c r="E15" s="36"/>
      <c r="F15" s="39">
        <v>0</v>
      </c>
      <c r="H15" t="s">
        <v>34</v>
      </c>
    </row>
    <row r="16" spans="2:15" x14ac:dyDescent="0.25">
      <c r="B16" s="35"/>
      <c r="C16" s="35"/>
      <c r="D16" s="35"/>
      <c r="E16" s="36"/>
      <c r="F16" s="39">
        <v>0</v>
      </c>
      <c r="H16" t="s">
        <v>35</v>
      </c>
    </row>
    <row r="17" spans="2:8" x14ac:dyDescent="0.25">
      <c r="B17" s="35"/>
      <c r="C17" s="35"/>
      <c r="D17" s="35"/>
      <c r="E17" s="36"/>
      <c r="F17" s="39">
        <v>0</v>
      </c>
      <c r="H17" t="s">
        <v>36</v>
      </c>
    </row>
    <row r="18" spans="2:8" x14ac:dyDescent="0.25">
      <c r="B18" s="35"/>
      <c r="C18" s="35"/>
      <c r="D18" s="35"/>
      <c r="E18" s="36"/>
      <c r="F18" s="39">
        <v>0</v>
      </c>
    </row>
    <row r="19" spans="2:8" x14ac:dyDescent="0.25">
      <c r="B19" s="35"/>
      <c r="C19" s="35"/>
      <c r="D19" s="35"/>
      <c r="E19" s="36"/>
      <c r="F19" s="39">
        <v>0</v>
      </c>
    </row>
    <row r="20" spans="2:8" x14ac:dyDescent="0.25">
      <c r="B20" s="35"/>
      <c r="C20" s="35"/>
      <c r="D20" s="35"/>
      <c r="E20" s="36"/>
      <c r="F20" s="39">
        <v>0</v>
      </c>
    </row>
    <row r="21" spans="2:8" x14ac:dyDescent="0.25">
      <c r="B21" s="35"/>
      <c r="C21" s="35"/>
      <c r="D21" s="35"/>
      <c r="E21" s="36"/>
      <c r="F21" s="39">
        <v>0</v>
      </c>
    </row>
    <row r="22" spans="2:8" x14ac:dyDescent="0.25">
      <c r="B22" s="35"/>
      <c r="C22" s="35"/>
      <c r="D22" s="35"/>
      <c r="E22" s="36"/>
      <c r="F22" s="39">
        <v>0</v>
      </c>
    </row>
    <row r="23" spans="2:8" x14ac:dyDescent="0.25">
      <c r="B23" s="35"/>
      <c r="C23" s="35"/>
      <c r="D23" s="35"/>
      <c r="E23" s="36"/>
      <c r="F23" s="39">
        <v>0</v>
      </c>
    </row>
    <row r="24" spans="2:8" x14ac:dyDescent="0.25">
      <c r="F24" s="2"/>
    </row>
    <row r="25" spans="2:8" x14ac:dyDescent="0.25">
      <c r="B25" s="37"/>
      <c r="C25" s="37"/>
      <c r="D25" s="37"/>
      <c r="E25" s="42" t="s">
        <v>27</v>
      </c>
      <c r="F25" s="45">
        <f>SUM(F13:F24)</f>
        <v>136000</v>
      </c>
      <c r="H25" t="s">
        <v>31</v>
      </c>
    </row>
    <row r="26" spans="2:8" x14ac:dyDescent="0.25">
      <c r="E26" s="43" t="s">
        <v>38</v>
      </c>
      <c r="F26" s="40">
        <v>66000</v>
      </c>
      <c r="H26" t="s">
        <v>30</v>
      </c>
    </row>
    <row r="27" spans="2:8" x14ac:dyDescent="0.25">
      <c r="E27" s="51" t="s">
        <v>39</v>
      </c>
      <c r="F27" s="52">
        <f>+F26/F25</f>
        <v>0.48529411764705882</v>
      </c>
      <c r="H27" t="s">
        <v>29</v>
      </c>
    </row>
    <row r="28" spans="2:8" ht="15.75" x14ac:dyDescent="0.25">
      <c r="E28" s="44" t="s">
        <v>47</v>
      </c>
      <c r="F28" s="41" t="s">
        <v>48</v>
      </c>
      <c r="H28" t="s">
        <v>50</v>
      </c>
    </row>
    <row r="29" spans="2:8" ht="15.75" x14ac:dyDescent="0.25">
      <c r="E29" s="44" t="s">
        <v>46</v>
      </c>
      <c r="F29" s="41" t="s">
        <v>28</v>
      </c>
      <c r="H29" t="s">
        <v>49</v>
      </c>
    </row>
    <row r="31" spans="2:8" x14ac:dyDescent="0.25">
      <c r="B31" s="46" t="s">
        <v>5</v>
      </c>
    </row>
  </sheetData>
  <mergeCells count="1">
    <mergeCell ref="B2:F2"/>
  </mergeCells>
  <pageMargins left="0.39370078740157483" right="0.39370078740157483" top="0.74803149606299213" bottom="0.74803149606299213" header="0.31496062992125984" footer="0.31496062992125984"/>
  <pageSetup paperSize="9" scale="7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E13E0-572D-4F2C-AE9E-42D8315589A4}">
  <sheetPr>
    <pageSetUpPr fitToPage="1"/>
  </sheetPr>
  <dimension ref="B2:O31"/>
  <sheetViews>
    <sheetView workbookViewId="0">
      <selection activeCell="D8" sqref="D8"/>
    </sheetView>
  </sheetViews>
  <sheetFormatPr defaultRowHeight="15" x14ac:dyDescent="0.25"/>
  <cols>
    <col min="2" max="2" width="12.28515625" customWidth="1"/>
    <col min="3" max="3" width="12.5703125" customWidth="1"/>
    <col min="4" max="4" width="36.7109375" customWidth="1"/>
    <col min="5" max="5" width="57.28515625" customWidth="1"/>
    <col min="6" max="6" width="12.7109375" customWidth="1"/>
    <col min="7" max="7" width="1.140625" customWidth="1"/>
    <col min="8" max="8" width="29.85546875" customWidth="1"/>
  </cols>
  <sheetData>
    <row r="2" spans="2:15" ht="21" x14ac:dyDescent="0.35">
      <c r="B2" s="72" t="s">
        <v>1</v>
      </c>
      <c r="C2" s="72"/>
      <c r="D2" s="72"/>
      <c r="E2" s="72"/>
      <c r="F2" s="72"/>
      <c r="H2" s="6" t="s">
        <v>53</v>
      </c>
      <c r="I2" s="6"/>
      <c r="J2" s="6"/>
      <c r="K2" s="7"/>
      <c r="L2" s="7"/>
      <c r="M2" s="7"/>
      <c r="N2" s="7"/>
      <c r="O2" s="7"/>
    </row>
    <row r="3" spans="2:15" ht="18.75" x14ac:dyDescent="0.3">
      <c r="B3" s="26"/>
      <c r="C3" s="26"/>
      <c r="D3" s="26"/>
      <c r="E3" s="1"/>
      <c r="F3" s="1"/>
    </row>
    <row r="4" spans="2:15" s="7" customFormat="1" ht="18.75" x14ac:dyDescent="0.3">
      <c r="B4" s="8" t="s">
        <v>19</v>
      </c>
      <c r="C4" s="8"/>
      <c r="D4" s="27"/>
      <c r="E4" s="26"/>
      <c r="F4" s="26"/>
    </row>
    <row r="5" spans="2:15" s="7" customFormat="1" ht="18.75" x14ac:dyDescent="0.3">
      <c r="B5" s="27" t="s">
        <v>18</v>
      </c>
      <c r="C5" s="27"/>
      <c r="D5" s="27"/>
      <c r="E5" s="26"/>
      <c r="F5" s="26"/>
    </row>
    <row r="8" spans="2:15" x14ac:dyDescent="0.25">
      <c r="B8" s="1" t="s">
        <v>20</v>
      </c>
      <c r="D8" t="s">
        <v>40</v>
      </c>
      <c r="H8" t="s">
        <v>37</v>
      </c>
    </row>
    <row r="9" spans="2:15" x14ac:dyDescent="0.25">
      <c r="B9" s="1" t="s">
        <v>41</v>
      </c>
      <c r="D9" t="s">
        <v>42</v>
      </c>
      <c r="H9" t="s">
        <v>37</v>
      </c>
    </row>
    <row r="11" spans="2:15" ht="30" x14ac:dyDescent="0.25">
      <c r="B11" s="28" t="s">
        <v>21</v>
      </c>
      <c r="C11" s="28" t="s">
        <v>22</v>
      </c>
      <c r="D11" s="29" t="s">
        <v>23</v>
      </c>
      <c r="E11" s="30" t="s">
        <v>24</v>
      </c>
      <c r="F11" s="31" t="s">
        <v>26</v>
      </c>
    </row>
    <row r="12" spans="2:15" x14ac:dyDescent="0.25">
      <c r="B12" s="32" t="s">
        <v>13</v>
      </c>
      <c r="C12" s="32" t="s">
        <v>14</v>
      </c>
      <c r="D12" s="32" t="s">
        <v>15</v>
      </c>
      <c r="E12" s="33" t="s">
        <v>16</v>
      </c>
      <c r="F12" s="34" t="s">
        <v>17</v>
      </c>
    </row>
    <row r="13" spans="2:15" x14ac:dyDescent="0.25">
      <c r="B13" s="35">
        <v>1</v>
      </c>
      <c r="C13" s="38">
        <v>45230</v>
      </c>
      <c r="D13" s="35" t="s">
        <v>25</v>
      </c>
      <c r="E13" s="36"/>
      <c r="F13" s="39">
        <v>50000</v>
      </c>
      <c r="H13" t="s">
        <v>32</v>
      </c>
    </row>
    <row r="14" spans="2:15" x14ac:dyDescent="0.25">
      <c r="B14" s="35">
        <v>2</v>
      </c>
      <c r="C14" s="38">
        <v>45230</v>
      </c>
      <c r="D14" s="35" t="s">
        <v>25</v>
      </c>
      <c r="E14" s="36"/>
      <c r="F14" s="39">
        <v>87000</v>
      </c>
      <c r="H14" t="s">
        <v>33</v>
      </c>
    </row>
    <row r="15" spans="2:15" x14ac:dyDescent="0.25">
      <c r="B15" s="35"/>
      <c r="C15" s="35"/>
      <c r="D15" s="35"/>
      <c r="E15" s="36"/>
      <c r="F15" s="39">
        <v>0</v>
      </c>
      <c r="H15" t="s">
        <v>34</v>
      </c>
    </row>
    <row r="16" spans="2:15" x14ac:dyDescent="0.25">
      <c r="B16" s="35"/>
      <c r="C16" s="35"/>
      <c r="D16" s="35"/>
      <c r="E16" s="36"/>
      <c r="F16" s="39">
        <v>0</v>
      </c>
      <c r="H16" t="s">
        <v>35</v>
      </c>
    </row>
    <row r="17" spans="2:8" x14ac:dyDescent="0.25">
      <c r="B17" s="35"/>
      <c r="C17" s="35"/>
      <c r="D17" s="35"/>
      <c r="E17" s="36"/>
      <c r="F17" s="39">
        <v>0</v>
      </c>
      <c r="H17" t="s">
        <v>36</v>
      </c>
    </row>
    <row r="18" spans="2:8" x14ac:dyDescent="0.25">
      <c r="B18" s="35"/>
      <c r="C18" s="35"/>
      <c r="D18" s="35"/>
      <c r="E18" s="36"/>
      <c r="F18" s="39">
        <v>0</v>
      </c>
    </row>
    <row r="19" spans="2:8" x14ac:dyDescent="0.25">
      <c r="B19" s="35"/>
      <c r="C19" s="35"/>
      <c r="D19" s="35"/>
      <c r="E19" s="36"/>
      <c r="F19" s="39">
        <v>0</v>
      </c>
    </row>
    <row r="20" spans="2:8" x14ac:dyDescent="0.25">
      <c r="B20" s="35"/>
      <c r="C20" s="35"/>
      <c r="D20" s="35"/>
      <c r="E20" s="36"/>
      <c r="F20" s="39">
        <v>0</v>
      </c>
    </row>
    <row r="21" spans="2:8" x14ac:dyDescent="0.25">
      <c r="B21" s="35"/>
      <c r="C21" s="35"/>
      <c r="D21" s="35"/>
      <c r="E21" s="36"/>
      <c r="F21" s="39">
        <v>0</v>
      </c>
    </row>
    <row r="22" spans="2:8" x14ac:dyDescent="0.25">
      <c r="B22" s="35"/>
      <c r="C22" s="35"/>
      <c r="D22" s="35"/>
      <c r="E22" s="36"/>
      <c r="F22" s="39">
        <v>0</v>
      </c>
    </row>
    <row r="23" spans="2:8" x14ac:dyDescent="0.25">
      <c r="B23" s="35"/>
      <c r="C23" s="35"/>
      <c r="D23" s="35"/>
      <c r="E23" s="36"/>
      <c r="F23" s="39">
        <v>0</v>
      </c>
    </row>
    <row r="24" spans="2:8" x14ac:dyDescent="0.25">
      <c r="F24" s="2"/>
    </row>
    <row r="25" spans="2:8" x14ac:dyDescent="0.25">
      <c r="B25" s="37"/>
      <c r="C25" s="37"/>
      <c r="D25" s="37"/>
      <c r="E25" s="42" t="s">
        <v>27</v>
      </c>
      <c r="F25" s="45">
        <f>SUM(F13:F24)</f>
        <v>137000</v>
      </c>
      <c r="H25" t="s">
        <v>31</v>
      </c>
    </row>
    <row r="26" spans="2:8" x14ac:dyDescent="0.25">
      <c r="E26" s="43" t="s">
        <v>38</v>
      </c>
      <c r="F26" s="40">
        <v>67000</v>
      </c>
      <c r="H26" t="s">
        <v>30</v>
      </c>
    </row>
    <row r="27" spans="2:8" x14ac:dyDescent="0.25">
      <c r="E27" s="51" t="s">
        <v>39</v>
      </c>
      <c r="F27" s="52">
        <f>+F26/F25</f>
        <v>0.48905109489051096</v>
      </c>
      <c r="H27" t="s">
        <v>29</v>
      </c>
    </row>
    <row r="28" spans="2:8" ht="15.75" x14ac:dyDescent="0.25">
      <c r="E28" s="44" t="s">
        <v>47</v>
      </c>
      <c r="F28" s="41" t="s">
        <v>48</v>
      </c>
      <c r="H28" t="s">
        <v>50</v>
      </c>
    </row>
    <row r="29" spans="2:8" ht="15.75" x14ac:dyDescent="0.25">
      <c r="E29" s="44" t="s">
        <v>46</v>
      </c>
      <c r="F29" s="41" t="s">
        <v>28</v>
      </c>
      <c r="H29" t="s">
        <v>49</v>
      </c>
    </row>
    <row r="31" spans="2:8" x14ac:dyDescent="0.25">
      <c r="B31" s="46" t="s">
        <v>5</v>
      </c>
    </row>
  </sheetData>
  <mergeCells count="1">
    <mergeCell ref="B2:F2"/>
  </mergeCells>
  <pageMargins left="0.39370078740157483" right="0.39370078740157483" top="0.74803149606299213" bottom="0.74803149606299213" header="0.31496062992125984" footer="0.31496062992125984"/>
  <pageSetup paperSize="9" scale="7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131AF-2BF3-4FAA-B2C0-4F59F5414146}">
  <sheetPr>
    <pageSetUpPr fitToPage="1"/>
  </sheetPr>
  <dimension ref="B2:O31"/>
  <sheetViews>
    <sheetView workbookViewId="0">
      <selection activeCell="D8" sqref="D8"/>
    </sheetView>
  </sheetViews>
  <sheetFormatPr defaultRowHeight="15" x14ac:dyDescent="0.25"/>
  <cols>
    <col min="2" max="2" width="12.28515625" customWidth="1"/>
    <col min="3" max="3" width="12.5703125" customWidth="1"/>
    <col min="4" max="4" width="36.7109375" customWidth="1"/>
    <col min="5" max="5" width="57.28515625" customWidth="1"/>
    <col min="6" max="6" width="12.7109375" customWidth="1"/>
    <col min="7" max="7" width="1.140625" customWidth="1"/>
    <col min="8" max="8" width="29.85546875" customWidth="1"/>
  </cols>
  <sheetData>
    <row r="2" spans="2:15" ht="21" x14ac:dyDescent="0.35">
      <c r="B2" s="72" t="s">
        <v>1</v>
      </c>
      <c r="C2" s="72"/>
      <c r="D2" s="72"/>
      <c r="E2" s="72"/>
      <c r="F2" s="72"/>
      <c r="H2" s="6" t="s">
        <v>53</v>
      </c>
      <c r="I2" s="6"/>
      <c r="J2" s="6"/>
      <c r="K2" s="7"/>
      <c r="L2" s="7"/>
      <c r="M2" s="7"/>
      <c r="N2" s="7"/>
      <c r="O2" s="7"/>
    </row>
    <row r="3" spans="2:15" ht="18.75" x14ac:dyDescent="0.3">
      <c r="B3" s="26"/>
      <c r="C3" s="26"/>
      <c r="D3" s="26"/>
      <c r="E3" s="1"/>
      <c r="F3" s="1"/>
    </row>
    <row r="4" spans="2:15" s="7" customFormat="1" ht="18.75" x14ac:dyDescent="0.3">
      <c r="B4" s="8" t="s">
        <v>19</v>
      </c>
      <c r="C4" s="8"/>
      <c r="D4" s="27"/>
      <c r="E4" s="26"/>
      <c r="F4" s="26"/>
    </row>
    <row r="5" spans="2:15" s="7" customFormat="1" ht="18.75" x14ac:dyDescent="0.3">
      <c r="B5" s="27" t="s">
        <v>18</v>
      </c>
      <c r="C5" s="27"/>
      <c r="D5" s="27"/>
      <c r="E5" s="26"/>
      <c r="F5" s="26"/>
    </row>
    <row r="8" spans="2:15" x14ac:dyDescent="0.25">
      <c r="B8" s="1" t="s">
        <v>20</v>
      </c>
      <c r="D8" t="s">
        <v>40</v>
      </c>
      <c r="H8" t="s">
        <v>37</v>
      </c>
    </row>
    <row r="9" spans="2:15" x14ac:dyDescent="0.25">
      <c r="B9" s="1" t="s">
        <v>41</v>
      </c>
      <c r="D9" t="s">
        <v>42</v>
      </c>
      <c r="H9" t="s">
        <v>37</v>
      </c>
    </row>
    <row r="11" spans="2:15" ht="30" x14ac:dyDescent="0.25">
      <c r="B11" s="28" t="s">
        <v>21</v>
      </c>
      <c r="C11" s="28" t="s">
        <v>22</v>
      </c>
      <c r="D11" s="29" t="s">
        <v>23</v>
      </c>
      <c r="E11" s="30" t="s">
        <v>24</v>
      </c>
      <c r="F11" s="31" t="s">
        <v>26</v>
      </c>
    </row>
    <row r="12" spans="2:15" x14ac:dyDescent="0.25">
      <c r="B12" s="32" t="s">
        <v>13</v>
      </c>
      <c r="C12" s="32" t="s">
        <v>14</v>
      </c>
      <c r="D12" s="32" t="s">
        <v>15</v>
      </c>
      <c r="E12" s="33" t="s">
        <v>16</v>
      </c>
      <c r="F12" s="34" t="s">
        <v>17</v>
      </c>
    </row>
    <row r="13" spans="2:15" x14ac:dyDescent="0.25">
      <c r="B13" s="35">
        <v>1</v>
      </c>
      <c r="C13" s="38">
        <v>45230</v>
      </c>
      <c r="D13" s="35" t="s">
        <v>25</v>
      </c>
      <c r="E13" s="36"/>
      <c r="F13" s="39">
        <v>50000</v>
      </c>
      <c r="H13" t="s">
        <v>32</v>
      </c>
    </row>
    <row r="14" spans="2:15" x14ac:dyDescent="0.25">
      <c r="B14" s="35">
        <v>2</v>
      </c>
      <c r="C14" s="38">
        <v>45230</v>
      </c>
      <c r="D14" s="35" t="s">
        <v>25</v>
      </c>
      <c r="E14" s="36"/>
      <c r="F14" s="39">
        <v>88000</v>
      </c>
      <c r="H14" t="s">
        <v>33</v>
      </c>
    </row>
    <row r="15" spans="2:15" x14ac:dyDescent="0.25">
      <c r="B15" s="35"/>
      <c r="C15" s="35"/>
      <c r="D15" s="35"/>
      <c r="E15" s="36"/>
      <c r="F15" s="39">
        <v>0</v>
      </c>
      <c r="H15" t="s">
        <v>34</v>
      </c>
    </row>
    <row r="16" spans="2:15" x14ac:dyDescent="0.25">
      <c r="B16" s="35"/>
      <c r="C16" s="35"/>
      <c r="D16" s="35"/>
      <c r="E16" s="36"/>
      <c r="F16" s="39">
        <v>0</v>
      </c>
      <c r="H16" t="s">
        <v>35</v>
      </c>
    </row>
    <row r="17" spans="2:8" x14ac:dyDescent="0.25">
      <c r="B17" s="35"/>
      <c r="C17" s="35"/>
      <c r="D17" s="35"/>
      <c r="E17" s="36"/>
      <c r="F17" s="39">
        <v>0</v>
      </c>
      <c r="H17" t="s">
        <v>36</v>
      </c>
    </row>
    <row r="18" spans="2:8" x14ac:dyDescent="0.25">
      <c r="B18" s="35"/>
      <c r="C18" s="35"/>
      <c r="D18" s="35"/>
      <c r="E18" s="36"/>
      <c r="F18" s="39">
        <v>0</v>
      </c>
    </row>
    <row r="19" spans="2:8" x14ac:dyDescent="0.25">
      <c r="B19" s="35"/>
      <c r="C19" s="35"/>
      <c r="D19" s="35"/>
      <c r="E19" s="36"/>
      <c r="F19" s="39">
        <v>0</v>
      </c>
    </row>
    <row r="20" spans="2:8" x14ac:dyDescent="0.25">
      <c r="B20" s="35"/>
      <c r="C20" s="35"/>
      <c r="D20" s="35"/>
      <c r="E20" s="36"/>
      <c r="F20" s="39">
        <v>0</v>
      </c>
    </row>
    <row r="21" spans="2:8" x14ac:dyDescent="0.25">
      <c r="B21" s="35"/>
      <c r="C21" s="35"/>
      <c r="D21" s="35"/>
      <c r="E21" s="36"/>
      <c r="F21" s="39">
        <v>0</v>
      </c>
    </row>
    <row r="22" spans="2:8" x14ac:dyDescent="0.25">
      <c r="B22" s="35"/>
      <c r="C22" s="35"/>
      <c r="D22" s="35"/>
      <c r="E22" s="36"/>
      <c r="F22" s="39">
        <v>0</v>
      </c>
    </row>
    <row r="23" spans="2:8" x14ac:dyDescent="0.25">
      <c r="B23" s="35"/>
      <c r="C23" s="35"/>
      <c r="D23" s="35"/>
      <c r="E23" s="36"/>
      <c r="F23" s="39">
        <v>0</v>
      </c>
    </row>
    <row r="24" spans="2:8" x14ac:dyDescent="0.25">
      <c r="F24" s="2"/>
    </row>
    <row r="25" spans="2:8" x14ac:dyDescent="0.25">
      <c r="B25" s="37"/>
      <c r="C25" s="37"/>
      <c r="D25" s="37"/>
      <c r="E25" s="42" t="s">
        <v>27</v>
      </c>
      <c r="F25" s="45">
        <f>SUM(F13:F24)</f>
        <v>138000</v>
      </c>
      <c r="H25" t="s">
        <v>31</v>
      </c>
    </row>
    <row r="26" spans="2:8" x14ac:dyDescent="0.25">
      <c r="E26" s="43" t="s">
        <v>38</v>
      </c>
      <c r="F26" s="40">
        <v>68000</v>
      </c>
      <c r="H26" t="s">
        <v>30</v>
      </c>
    </row>
    <row r="27" spans="2:8" x14ac:dyDescent="0.25">
      <c r="E27" s="51" t="s">
        <v>39</v>
      </c>
      <c r="F27" s="52">
        <f>+F26/F25</f>
        <v>0.49275362318840582</v>
      </c>
      <c r="H27" t="s">
        <v>29</v>
      </c>
    </row>
    <row r="28" spans="2:8" ht="15.75" x14ac:dyDescent="0.25">
      <c r="E28" s="44" t="s">
        <v>47</v>
      </c>
      <c r="F28" s="41" t="s">
        <v>48</v>
      </c>
      <c r="H28" t="s">
        <v>50</v>
      </c>
    </row>
    <row r="29" spans="2:8" ht="15.75" x14ac:dyDescent="0.25">
      <c r="E29" s="44" t="s">
        <v>46</v>
      </c>
      <c r="F29" s="41" t="s">
        <v>28</v>
      </c>
      <c r="H29" t="s">
        <v>49</v>
      </c>
    </row>
    <row r="31" spans="2:8" x14ac:dyDescent="0.25">
      <c r="B31" s="46" t="s">
        <v>5</v>
      </c>
    </row>
  </sheetData>
  <mergeCells count="1">
    <mergeCell ref="B2:F2"/>
  </mergeCells>
  <pageMargins left="0.39370078740157483" right="0.39370078740157483" top="0.74803149606299213" bottom="0.74803149606299213" header="0.31496062992125984" footer="0.31496062992125984"/>
  <pageSetup paperSize="9" scale="7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ACBF008A80C841957FACAD3A98FBAC" ma:contentTypeVersion="16" ma:contentTypeDescription="Create a new document." ma:contentTypeScope="" ma:versionID="b61b83c275f3ea912e27be25813d7900">
  <xsd:schema xmlns:xsd="http://www.w3.org/2001/XMLSchema" xmlns:xs="http://www.w3.org/2001/XMLSchema" xmlns:p="http://schemas.microsoft.com/office/2006/metadata/properties" xmlns:ns2="088d73da-a975-433a-b764-a1c7bfc9cab1" xmlns:ns3="33c9097f-5cb9-42bd-aa84-4b9b8a978479" targetNamespace="http://schemas.microsoft.com/office/2006/metadata/properties" ma:root="true" ma:fieldsID="c0f6320e06863b9281bf8730fcf14e21" ns2:_="" ns3:_="">
    <xsd:import namespace="088d73da-a975-433a-b764-a1c7bfc9cab1"/>
    <xsd:import namespace="33c9097f-5cb9-42bd-aa84-4b9b8a97847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8d73da-a975-433a-b764-a1c7bfc9ca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c2a8760-be9e-4361-a0c4-951b6e4f1c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c9097f-5cb9-42bd-aa84-4b9b8a97847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51efc05-c6fb-4e9c-bf0b-fd2f52e1f200}" ma:internalName="TaxCatchAll" ma:showField="CatchAllData" ma:web="33c9097f-5cb9-42bd-aa84-4b9b8a97847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88d73da-a975-433a-b764-a1c7bfc9cab1">
      <Terms xmlns="http://schemas.microsoft.com/office/infopath/2007/PartnerControls"/>
    </lcf76f155ced4ddcb4097134ff3c332f>
    <TaxCatchAll xmlns="33c9097f-5cb9-42bd-aa84-4b9b8a978479" xsi:nil="true"/>
  </documentManagement>
</p:properties>
</file>

<file path=customXml/itemProps1.xml><?xml version="1.0" encoding="utf-8"?>
<ds:datastoreItem xmlns:ds="http://schemas.openxmlformats.org/officeDocument/2006/customXml" ds:itemID="{978131B2-41AB-49EA-BD68-18498F7030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8d73da-a975-433a-b764-a1c7bfc9cab1"/>
    <ds:schemaRef ds:uri="33c9097f-5cb9-42bd-aa84-4b9b8a9784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F6F85F-0A30-4FC2-AAF5-F4D8EA97CB4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1EF25-DF5B-4701-957F-8582EDEB44BF}">
  <ds:schemaRefs>
    <ds:schemaRef ds:uri="http://schemas.microsoft.com/office/2006/metadata/properties"/>
    <ds:schemaRef ds:uri="http://schemas.microsoft.com/office/infopath/2007/PartnerControls"/>
    <ds:schemaRef ds:uri="088d73da-a975-433a-b764-a1c7bfc9cab1"/>
    <ds:schemaRef ds:uri="33c9097f-5cb9-42bd-aa84-4b9b8a97847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Summary statement</vt:lpstr>
      <vt:lpstr>Item 1</vt:lpstr>
      <vt:lpstr>Item 2</vt:lpstr>
      <vt:lpstr>Item 3</vt:lpstr>
      <vt:lpstr>Item 4</vt:lpstr>
      <vt:lpstr>Item 5</vt:lpstr>
      <vt:lpstr>Item 6</vt:lpstr>
      <vt:lpstr>Item 7</vt:lpstr>
      <vt:lpstr>Item 8</vt:lpstr>
      <vt:lpstr>'Item 1'!Print_Area</vt:lpstr>
      <vt:lpstr>'Item 2'!Print_Area</vt:lpstr>
      <vt:lpstr>'Item 3'!Print_Area</vt:lpstr>
      <vt:lpstr>'Item 4'!Print_Area</vt:lpstr>
      <vt:lpstr>'Item 5'!Print_Area</vt:lpstr>
      <vt:lpstr>'Item 6'!Print_Area</vt:lpstr>
      <vt:lpstr>'Item 7'!Print_Area</vt:lpstr>
      <vt:lpstr>'Item 8'!Print_Area</vt:lpstr>
      <vt:lpstr>'Summary statement'!Print_Area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2024-02-16T15:03:38Z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0x0101000BACBF008A80C841957FACAD3A98FBAC</vt:lpwstr>
  </property>
</Properties>
</file>